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20490" windowHeight="7545" activeTab="1"/>
  </bookViews>
  <sheets>
    <sheet name="Introduction" sheetId="42" r:id="rId1"/>
    <sheet name="1. Summary" sheetId="25" r:id="rId2"/>
    <sheet name="2. Comms &amp; Interaction needs" sheetId="36" r:id="rId3"/>
    <sheet name="2. Cognition &amp; Learning needs" sheetId="37" r:id="rId4"/>
    <sheet name="2. SEMH needs" sheetId="39" r:id="rId5"/>
    <sheet name="2. Physical or sensory needs" sheetId="40" r:id="rId6"/>
    <sheet name="2. Independence needs" sheetId="41" r:id="rId7"/>
    <sheet name="3. Setting readiness" sheetId="28" r:id="rId8"/>
    <sheet name="Descriptors original" sheetId="30" state="hidden" r:id="rId9"/>
    <sheet name="4. Home confidence rating" sheetId="45" r:id="rId10"/>
    <sheet name="5. Support planning" sheetId="29" r:id="rId11"/>
    <sheet name="6. Impact &amp; monitoring" sheetId="43" state="hidden" r:id="rId12"/>
    <sheet name="Ratings log" sheetId="44" r:id="rId13"/>
    <sheet name="Lists2" sheetId="31" state="hidden" r:id="rId14"/>
    <sheet name="Support prompts full" sheetId="38" state="hidden" r:id="rId15"/>
    <sheet name="0. 5-25 Summary" sheetId="15" state="hidden" r:id="rId16"/>
    <sheet name="1. 5-25 Comm and Interaction" sheetId="18" state="hidden" r:id="rId17"/>
    <sheet name="11.b Support prompts 5 - 25" sheetId="21" state="hidden" r:id="rId18"/>
    <sheet name="10.b Needs 5 - 25" sheetId="17" state="hidden" r:id="rId19"/>
    <sheet name="2. 5-25 Cognition and learning" sheetId="24" state="hidden" r:id="rId20"/>
    <sheet name="CYP needs full" sheetId="27" state="hidden" r:id="rId21"/>
    <sheet name="10.a Needs 2 - 5" sheetId="19" state="hidden" r:id="rId22"/>
    <sheet name="11.a Support prompts 2 - 5" sheetId="20" state="hidden" r:id="rId23"/>
    <sheet name="Chart colour info" sheetId="3" state="hidden" r:id="rId24"/>
    <sheet name="Data and chart" sheetId="2" state="hidden" r:id="rId25"/>
  </sheets>
  <externalReferences>
    <externalReference r:id="rId26"/>
    <externalReference r:id="rId27"/>
    <externalReference r:id="rId28"/>
  </externalReferences>
  <definedNames>
    <definedName name="__123Graph_A" hidden="1">[1]Data!$AN$5:$AN$381</definedName>
    <definedName name="__123Graph_ADUMMY" localSheetId="16" hidden="1">[2]weekly!#REF!</definedName>
    <definedName name="__123Graph_ADUMMY" localSheetId="1" hidden="1">[2]weekly!#REF!</definedName>
    <definedName name="__123Graph_ADUMMY" localSheetId="21" hidden="1">[2]weekly!#REF!</definedName>
    <definedName name="__123Graph_ADUMMY" localSheetId="18" hidden="1">[2]weekly!#REF!</definedName>
    <definedName name="__123Graph_ADUMMY" localSheetId="22" hidden="1">[2]weekly!#REF!</definedName>
    <definedName name="__123Graph_ADUMMY" localSheetId="17" hidden="1">[2]weekly!#REF!</definedName>
    <definedName name="__123Graph_ADUMMY" localSheetId="19" hidden="1">[2]weekly!#REF!</definedName>
    <definedName name="__123Graph_ADUMMY" localSheetId="3" hidden="1">[2]weekly!#REF!</definedName>
    <definedName name="__123Graph_ADUMMY" localSheetId="2" hidden="1">[2]weekly!#REF!</definedName>
    <definedName name="__123Graph_ADUMMY" localSheetId="6" hidden="1">[2]weekly!#REF!</definedName>
    <definedName name="__123Graph_ADUMMY" localSheetId="5" hidden="1">[2]weekly!#REF!</definedName>
    <definedName name="__123Graph_ADUMMY" localSheetId="4" hidden="1">[2]weekly!#REF!</definedName>
    <definedName name="__123Graph_ADUMMY" localSheetId="14" hidden="1">[2]weekly!#REF!</definedName>
    <definedName name="__123Graph_ADUMMY" hidden="1">[2]weekly!#REF!</definedName>
    <definedName name="__123Graph_AMAIN" localSheetId="16" hidden="1">[2]weekly!#REF!</definedName>
    <definedName name="__123Graph_AMAIN" localSheetId="1" hidden="1">[2]weekly!#REF!</definedName>
    <definedName name="__123Graph_AMAIN" localSheetId="21" hidden="1">[2]weekly!#REF!</definedName>
    <definedName name="__123Graph_AMAIN" localSheetId="18" hidden="1">[2]weekly!#REF!</definedName>
    <definedName name="__123Graph_AMAIN" localSheetId="22" hidden="1">[2]weekly!#REF!</definedName>
    <definedName name="__123Graph_AMAIN" localSheetId="17" hidden="1">[2]weekly!#REF!</definedName>
    <definedName name="__123Graph_AMAIN" localSheetId="19" hidden="1">[2]weekly!#REF!</definedName>
    <definedName name="__123Graph_AMAIN" localSheetId="3" hidden="1">[2]weekly!#REF!</definedName>
    <definedName name="__123Graph_AMAIN" localSheetId="2" hidden="1">[2]weekly!#REF!</definedName>
    <definedName name="__123Graph_AMAIN" localSheetId="6" hidden="1">[2]weekly!#REF!</definedName>
    <definedName name="__123Graph_AMAIN" localSheetId="5" hidden="1">[2]weekly!#REF!</definedName>
    <definedName name="__123Graph_AMAIN" localSheetId="4" hidden="1">[2]weekly!#REF!</definedName>
    <definedName name="__123Graph_AMAIN" localSheetId="14" hidden="1">[2]weekly!#REF!</definedName>
    <definedName name="__123Graph_AMAIN" hidden="1">[2]weekly!#REF!</definedName>
    <definedName name="__123Graph_AMONTHLY" localSheetId="16" hidden="1">[2]weekly!#REF!</definedName>
    <definedName name="__123Graph_AMONTHLY" localSheetId="1" hidden="1">[2]weekly!#REF!</definedName>
    <definedName name="__123Graph_AMONTHLY" localSheetId="21" hidden="1">[2]weekly!#REF!</definedName>
    <definedName name="__123Graph_AMONTHLY" localSheetId="18" hidden="1">[2]weekly!#REF!</definedName>
    <definedName name="__123Graph_AMONTHLY" localSheetId="22" hidden="1">[2]weekly!#REF!</definedName>
    <definedName name="__123Graph_AMONTHLY" localSheetId="17" hidden="1">[2]weekly!#REF!</definedName>
    <definedName name="__123Graph_AMONTHLY" localSheetId="19" hidden="1">[2]weekly!#REF!</definedName>
    <definedName name="__123Graph_AMONTHLY" localSheetId="3" hidden="1">[2]weekly!#REF!</definedName>
    <definedName name="__123Graph_AMONTHLY" localSheetId="2" hidden="1">[2]weekly!#REF!</definedName>
    <definedName name="__123Graph_AMONTHLY" localSheetId="6" hidden="1">[2]weekly!#REF!</definedName>
    <definedName name="__123Graph_AMONTHLY" localSheetId="5" hidden="1">[2]weekly!#REF!</definedName>
    <definedName name="__123Graph_AMONTHLY" localSheetId="4" hidden="1">[2]weekly!#REF!</definedName>
    <definedName name="__123Graph_AMONTHLY" localSheetId="14" hidden="1">[2]weekly!#REF!</definedName>
    <definedName name="__123Graph_AMONTHLY" hidden="1">[2]weekly!#REF!</definedName>
    <definedName name="__123Graph_AMONTHLY2" localSheetId="16" hidden="1">[2]weekly!#REF!</definedName>
    <definedName name="__123Graph_AMONTHLY2" localSheetId="1" hidden="1">[2]weekly!#REF!</definedName>
    <definedName name="__123Graph_AMONTHLY2" localSheetId="21" hidden="1">[2]weekly!#REF!</definedName>
    <definedName name="__123Graph_AMONTHLY2" localSheetId="18" hidden="1">[2]weekly!#REF!</definedName>
    <definedName name="__123Graph_AMONTHLY2" localSheetId="22" hidden="1">[2]weekly!#REF!</definedName>
    <definedName name="__123Graph_AMONTHLY2" localSheetId="17" hidden="1">[2]weekly!#REF!</definedName>
    <definedName name="__123Graph_AMONTHLY2" localSheetId="19" hidden="1">[2]weekly!#REF!</definedName>
    <definedName name="__123Graph_AMONTHLY2" localSheetId="3" hidden="1">[2]weekly!#REF!</definedName>
    <definedName name="__123Graph_AMONTHLY2" localSheetId="2" hidden="1">[2]weekly!#REF!</definedName>
    <definedName name="__123Graph_AMONTHLY2" localSheetId="6" hidden="1">[2]weekly!#REF!</definedName>
    <definedName name="__123Graph_AMONTHLY2" localSheetId="5" hidden="1">[2]weekly!#REF!</definedName>
    <definedName name="__123Graph_AMONTHLY2" localSheetId="4" hidden="1">[2]weekly!#REF!</definedName>
    <definedName name="__123Graph_AMONTHLY2" localSheetId="14" hidden="1">[2]weekly!#REF!</definedName>
    <definedName name="__123Graph_AMONTHLY2" hidden="1">[2]weekly!#REF!</definedName>
    <definedName name="__123Graph_BDUMMY" localSheetId="16" hidden="1">[2]weekly!#REF!</definedName>
    <definedName name="__123Graph_BDUMMY" localSheetId="1" hidden="1">[2]weekly!#REF!</definedName>
    <definedName name="__123Graph_BDUMMY" localSheetId="21" hidden="1">[2]weekly!#REF!</definedName>
    <definedName name="__123Graph_BDUMMY" localSheetId="18" hidden="1">[2]weekly!#REF!</definedName>
    <definedName name="__123Graph_BDUMMY" localSheetId="22" hidden="1">[2]weekly!#REF!</definedName>
    <definedName name="__123Graph_BDUMMY" localSheetId="17" hidden="1">[2]weekly!#REF!</definedName>
    <definedName name="__123Graph_BDUMMY" localSheetId="19" hidden="1">[2]weekly!#REF!</definedName>
    <definedName name="__123Graph_BDUMMY" localSheetId="3" hidden="1">[2]weekly!#REF!</definedName>
    <definedName name="__123Graph_BDUMMY" localSheetId="2" hidden="1">[2]weekly!#REF!</definedName>
    <definedName name="__123Graph_BDUMMY" localSheetId="6" hidden="1">[2]weekly!#REF!</definedName>
    <definedName name="__123Graph_BDUMMY" localSheetId="5" hidden="1">[2]weekly!#REF!</definedName>
    <definedName name="__123Graph_BDUMMY" localSheetId="4" hidden="1">[2]weekly!#REF!</definedName>
    <definedName name="__123Graph_BDUMMY" localSheetId="14" hidden="1">[2]weekly!#REF!</definedName>
    <definedName name="__123Graph_BDUMMY" hidden="1">[2]weekly!#REF!</definedName>
    <definedName name="__123Graph_BMAIN" localSheetId="16" hidden="1">[2]weekly!#REF!</definedName>
    <definedName name="__123Graph_BMAIN" localSheetId="1" hidden="1">[2]weekly!#REF!</definedName>
    <definedName name="__123Graph_BMAIN" localSheetId="21" hidden="1">[2]weekly!#REF!</definedName>
    <definedName name="__123Graph_BMAIN" localSheetId="18" hidden="1">[2]weekly!#REF!</definedName>
    <definedName name="__123Graph_BMAIN" localSheetId="22" hidden="1">[2]weekly!#REF!</definedName>
    <definedName name="__123Graph_BMAIN" localSheetId="17" hidden="1">[2]weekly!#REF!</definedName>
    <definedName name="__123Graph_BMAIN" localSheetId="19" hidden="1">[2]weekly!#REF!</definedName>
    <definedName name="__123Graph_BMAIN" localSheetId="3" hidden="1">[2]weekly!#REF!</definedName>
    <definedName name="__123Graph_BMAIN" localSheetId="2" hidden="1">[2]weekly!#REF!</definedName>
    <definedName name="__123Graph_BMAIN" localSheetId="6" hidden="1">[2]weekly!#REF!</definedName>
    <definedName name="__123Graph_BMAIN" localSheetId="5" hidden="1">[2]weekly!#REF!</definedName>
    <definedName name="__123Graph_BMAIN" localSheetId="4" hidden="1">[2]weekly!#REF!</definedName>
    <definedName name="__123Graph_BMAIN" localSheetId="14" hidden="1">[2]weekly!#REF!</definedName>
    <definedName name="__123Graph_BMAIN" hidden="1">[2]weekly!#REF!</definedName>
    <definedName name="__123Graph_BMONTHLY" localSheetId="16" hidden="1">[2]weekly!#REF!</definedName>
    <definedName name="__123Graph_BMONTHLY" localSheetId="1" hidden="1">[2]weekly!#REF!</definedName>
    <definedName name="__123Graph_BMONTHLY" localSheetId="21" hidden="1">[2]weekly!#REF!</definedName>
    <definedName name="__123Graph_BMONTHLY" localSheetId="18" hidden="1">[2]weekly!#REF!</definedName>
    <definedName name="__123Graph_BMONTHLY" localSheetId="22" hidden="1">[2]weekly!#REF!</definedName>
    <definedName name="__123Graph_BMONTHLY" localSheetId="17" hidden="1">[2]weekly!#REF!</definedName>
    <definedName name="__123Graph_BMONTHLY" localSheetId="19" hidden="1">[2]weekly!#REF!</definedName>
    <definedName name="__123Graph_BMONTHLY" localSheetId="3" hidden="1">[2]weekly!#REF!</definedName>
    <definedName name="__123Graph_BMONTHLY" localSheetId="2" hidden="1">[2]weekly!#REF!</definedName>
    <definedName name="__123Graph_BMONTHLY" localSheetId="6" hidden="1">[2]weekly!#REF!</definedName>
    <definedName name="__123Graph_BMONTHLY" localSheetId="5" hidden="1">[2]weekly!#REF!</definedName>
    <definedName name="__123Graph_BMONTHLY" localSheetId="4" hidden="1">[2]weekly!#REF!</definedName>
    <definedName name="__123Graph_BMONTHLY" localSheetId="14" hidden="1">[2]weekly!#REF!</definedName>
    <definedName name="__123Graph_BMONTHLY" hidden="1">[2]weekly!#REF!</definedName>
    <definedName name="__123Graph_BMONTHLY2" localSheetId="16" hidden="1">[2]weekly!#REF!</definedName>
    <definedName name="__123Graph_BMONTHLY2" localSheetId="1" hidden="1">[2]weekly!#REF!</definedName>
    <definedName name="__123Graph_BMONTHLY2" localSheetId="21" hidden="1">[2]weekly!#REF!</definedName>
    <definedName name="__123Graph_BMONTHLY2" localSheetId="18" hidden="1">[2]weekly!#REF!</definedName>
    <definedName name="__123Graph_BMONTHLY2" localSheetId="22" hidden="1">[2]weekly!#REF!</definedName>
    <definedName name="__123Graph_BMONTHLY2" localSheetId="17" hidden="1">[2]weekly!#REF!</definedName>
    <definedName name="__123Graph_BMONTHLY2" localSheetId="19" hidden="1">[2]weekly!#REF!</definedName>
    <definedName name="__123Graph_BMONTHLY2" localSheetId="3" hidden="1">[2]weekly!#REF!</definedName>
    <definedName name="__123Graph_BMONTHLY2" localSheetId="2" hidden="1">[2]weekly!#REF!</definedName>
    <definedName name="__123Graph_BMONTHLY2" localSheetId="6" hidden="1">[2]weekly!#REF!</definedName>
    <definedName name="__123Graph_BMONTHLY2" localSheetId="5" hidden="1">[2]weekly!#REF!</definedName>
    <definedName name="__123Graph_BMONTHLY2" localSheetId="4" hidden="1">[2]weekly!#REF!</definedName>
    <definedName name="__123Graph_BMONTHLY2" localSheetId="14" hidden="1">[2]weekly!#REF!</definedName>
    <definedName name="__123Graph_BMONTHLY2" hidden="1">[2]weekly!#REF!</definedName>
    <definedName name="__123Graph_CDUMMY" localSheetId="16" hidden="1">[2]weekly!#REF!</definedName>
    <definedName name="__123Graph_CDUMMY" localSheetId="1" hidden="1">[2]weekly!#REF!</definedName>
    <definedName name="__123Graph_CDUMMY" localSheetId="21" hidden="1">[2]weekly!#REF!</definedName>
    <definedName name="__123Graph_CDUMMY" localSheetId="18" hidden="1">[2]weekly!#REF!</definedName>
    <definedName name="__123Graph_CDUMMY" localSheetId="22" hidden="1">[2]weekly!#REF!</definedName>
    <definedName name="__123Graph_CDUMMY" localSheetId="17" hidden="1">[2]weekly!#REF!</definedName>
    <definedName name="__123Graph_CDUMMY" localSheetId="19" hidden="1">[2]weekly!#REF!</definedName>
    <definedName name="__123Graph_CDUMMY" localSheetId="3" hidden="1">[2]weekly!#REF!</definedName>
    <definedName name="__123Graph_CDUMMY" localSheetId="2" hidden="1">[2]weekly!#REF!</definedName>
    <definedName name="__123Graph_CDUMMY" localSheetId="6" hidden="1">[2]weekly!#REF!</definedName>
    <definedName name="__123Graph_CDUMMY" localSheetId="5" hidden="1">[2]weekly!#REF!</definedName>
    <definedName name="__123Graph_CDUMMY" localSheetId="4" hidden="1">[2]weekly!#REF!</definedName>
    <definedName name="__123Graph_CDUMMY" localSheetId="14" hidden="1">[2]weekly!#REF!</definedName>
    <definedName name="__123Graph_CDUMMY" hidden="1">[2]weekly!#REF!</definedName>
    <definedName name="__123Graph_CMONTHLY" localSheetId="16" hidden="1">[2]weekly!#REF!</definedName>
    <definedName name="__123Graph_CMONTHLY" localSheetId="1" hidden="1">[2]weekly!#REF!</definedName>
    <definedName name="__123Graph_CMONTHLY" localSheetId="21" hidden="1">[2]weekly!#REF!</definedName>
    <definedName name="__123Graph_CMONTHLY" localSheetId="18" hidden="1">[2]weekly!#REF!</definedName>
    <definedName name="__123Graph_CMONTHLY" localSheetId="22" hidden="1">[2]weekly!#REF!</definedName>
    <definedName name="__123Graph_CMONTHLY" localSheetId="17" hidden="1">[2]weekly!#REF!</definedName>
    <definedName name="__123Graph_CMONTHLY" localSheetId="19" hidden="1">[2]weekly!#REF!</definedName>
    <definedName name="__123Graph_CMONTHLY" localSheetId="3" hidden="1">[2]weekly!#REF!</definedName>
    <definedName name="__123Graph_CMONTHLY" localSheetId="2" hidden="1">[2]weekly!#REF!</definedName>
    <definedName name="__123Graph_CMONTHLY" localSheetId="6" hidden="1">[2]weekly!#REF!</definedName>
    <definedName name="__123Graph_CMONTHLY" localSheetId="5" hidden="1">[2]weekly!#REF!</definedName>
    <definedName name="__123Graph_CMONTHLY" localSheetId="4" hidden="1">[2]weekly!#REF!</definedName>
    <definedName name="__123Graph_CMONTHLY" localSheetId="14" hidden="1">[2]weekly!#REF!</definedName>
    <definedName name="__123Graph_CMONTHLY" hidden="1">[2]weekly!#REF!</definedName>
    <definedName name="__123Graph_CMONTHLY2" localSheetId="16" hidden="1">[2]weekly!#REF!</definedName>
    <definedName name="__123Graph_CMONTHLY2" localSheetId="1" hidden="1">[2]weekly!#REF!</definedName>
    <definedName name="__123Graph_CMONTHLY2" localSheetId="21" hidden="1">[2]weekly!#REF!</definedName>
    <definedName name="__123Graph_CMONTHLY2" localSheetId="18" hidden="1">[2]weekly!#REF!</definedName>
    <definedName name="__123Graph_CMONTHLY2" localSheetId="22" hidden="1">[2]weekly!#REF!</definedName>
    <definedName name="__123Graph_CMONTHLY2" localSheetId="17" hidden="1">[2]weekly!#REF!</definedName>
    <definedName name="__123Graph_CMONTHLY2" localSheetId="19" hidden="1">[2]weekly!#REF!</definedName>
    <definedName name="__123Graph_CMONTHLY2" localSheetId="3" hidden="1">[2]weekly!#REF!</definedName>
    <definedName name="__123Graph_CMONTHLY2" localSheetId="2" hidden="1">[2]weekly!#REF!</definedName>
    <definedName name="__123Graph_CMONTHLY2" localSheetId="6" hidden="1">[2]weekly!#REF!</definedName>
    <definedName name="__123Graph_CMONTHLY2" localSheetId="5" hidden="1">[2]weekly!#REF!</definedName>
    <definedName name="__123Graph_CMONTHLY2" localSheetId="4" hidden="1">[2]weekly!#REF!</definedName>
    <definedName name="__123Graph_CMONTHLY2" localSheetId="14" hidden="1">[2]weekly!#REF!</definedName>
    <definedName name="__123Graph_CMONTHLY2" hidden="1">[2]weekly!#REF!</definedName>
    <definedName name="__123Graph_DMONTHLY2" localSheetId="16" hidden="1">[2]weekly!#REF!</definedName>
    <definedName name="__123Graph_DMONTHLY2" localSheetId="1" hidden="1">[2]weekly!#REF!</definedName>
    <definedName name="__123Graph_DMONTHLY2" localSheetId="21" hidden="1">[2]weekly!#REF!</definedName>
    <definedName name="__123Graph_DMONTHLY2" localSheetId="18" hidden="1">[2]weekly!#REF!</definedName>
    <definedName name="__123Graph_DMONTHLY2" localSheetId="22" hidden="1">[2]weekly!#REF!</definedName>
    <definedName name="__123Graph_DMONTHLY2" localSheetId="17" hidden="1">[2]weekly!#REF!</definedName>
    <definedName name="__123Graph_DMONTHLY2" localSheetId="19" hidden="1">[2]weekly!#REF!</definedName>
    <definedName name="__123Graph_DMONTHLY2" localSheetId="3" hidden="1">[2]weekly!#REF!</definedName>
    <definedName name="__123Graph_DMONTHLY2" localSheetId="2" hidden="1">[2]weekly!#REF!</definedName>
    <definedName name="__123Graph_DMONTHLY2" localSheetId="6" hidden="1">[2]weekly!#REF!</definedName>
    <definedName name="__123Graph_DMONTHLY2" localSheetId="5" hidden="1">[2]weekly!#REF!</definedName>
    <definedName name="__123Graph_DMONTHLY2" localSheetId="4" hidden="1">[2]weekly!#REF!</definedName>
    <definedName name="__123Graph_DMONTHLY2" localSheetId="14" hidden="1">[2]weekly!#REF!</definedName>
    <definedName name="__123Graph_DMONTHLY2" hidden="1">[2]weekly!#REF!</definedName>
    <definedName name="__123Graph_EMONTHLY2" localSheetId="16" hidden="1">[2]weekly!#REF!</definedName>
    <definedName name="__123Graph_EMONTHLY2" localSheetId="1" hidden="1">[2]weekly!#REF!</definedName>
    <definedName name="__123Graph_EMONTHLY2" localSheetId="21" hidden="1">[2]weekly!#REF!</definedName>
    <definedName name="__123Graph_EMONTHLY2" localSheetId="18" hidden="1">[2]weekly!#REF!</definedName>
    <definedName name="__123Graph_EMONTHLY2" localSheetId="22" hidden="1">[2]weekly!#REF!</definedName>
    <definedName name="__123Graph_EMONTHLY2" localSheetId="17" hidden="1">[2]weekly!#REF!</definedName>
    <definedName name="__123Graph_EMONTHLY2" localSheetId="19" hidden="1">[2]weekly!#REF!</definedName>
    <definedName name="__123Graph_EMONTHLY2" localSheetId="3" hidden="1">[2]weekly!#REF!</definedName>
    <definedName name="__123Graph_EMONTHLY2" localSheetId="2" hidden="1">[2]weekly!#REF!</definedName>
    <definedName name="__123Graph_EMONTHLY2" localSheetId="6" hidden="1">[2]weekly!#REF!</definedName>
    <definedName name="__123Graph_EMONTHLY2" localSheetId="5" hidden="1">[2]weekly!#REF!</definedName>
    <definedName name="__123Graph_EMONTHLY2" localSheetId="4" hidden="1">[2]weekly!#REF!</definedName>
    <definedName name="__123Graph_EMONTHLY2" localSheetId="14" hidden="1">[2]weekly!#REF!</definedName>
    <definedName name="__123Graph_EMONTHLY2" hidden="1">[2]weekly!#REF!</definedName>
    <definedName name="__123Graph_FMONTHLY2" localSheetId="16" hidden="1">[2]weekly!#REF!</definedName>
    <definedName name="__123Graph_FMONTHLY2" localSheetId="1" hidden="1">[2]weekly!#REF!</definedName>
    <definedName name="__123Graph_FMONTHLY2" localSheetId="21" hidden="1">[2]weekly!#REF!</definedName>
    <definedName name="__123Graph_FMONTHLY2" localSheetId="18" hidden="1">[2]weekly!#REF!</definedName>
    <definedName name="__123Graph_FMONTHLY2" localSheetId="22" hidden="1">[2]weekly!#REF!</definedName>
    <definedName name="__123Graph_FMONTHLY2" localSheetId="17" hidden="1">[2]weekly!#REF!</definedName>
    <definedName name="__123Graph_FMONTHLY2" localSheetId="19" hidden="1">[2]weekly!#REF!</definedName>
    <definedName name="__123Graph_FMONTHLY2" localSheetId="3" hidden="1">[2]weekly!#REF!</definedName>
    <definedName name="__123Graph_FMONTHLY2" localSheetId="2" hidden="1">[2]weekly!#REF!</definedName>
    <definedName name="__123Graph_FMONTHLY2" localSheetId="6" hidden="1">[2]weekly!#REF!</definedName>
    <definedName name="__123Graph_FMONTHLY2" localSheetId="5" hidden="1">[2]weekly!#REF!</definedName>
    <definedName name="__123Graph_FMONTHLY2" localSheetId="4" hidden="1">[2]weekly!#REF!</definedName>
    <definedName name="__123Graph_FMONTHLY2" localSheetId="14" hidden="1">[2]weekly!#REF!</definedName>
    <definedName name="__123Graph_FMONTHLY2" hidden="1">[2]weekly!#REF!</definedName>
    <definedName name="__123Graph_X" hidden="1">[1]Data!$AW$5:$AW$381</definedName>
    <definedName name="__123Graph_XMAIN" localSheetId="16" hidden="1">[2]weekly!#REF!</definedName>
    <definedName name="__123Graph_XMAIN" localSheetId="1" hidden="1">[2]weekly!#REF!</definedName>
    <definedName name="__123Graph_XMAIN" localSheetId="21" hidden="1">[2]weekly!#REF!</definedName>
    <definedName name="__123Graph_XMAIN" localSheetId="18" hidden="1">[2]weekly!#REF!</definedName>
    <definedName name="__123Graph_XMAIN" localSheetId="22" hidden="1">[2]weekly!#REF!</definedName>
    <definedName name="__123Graph_XMAIN" localSheetId="17" hidden="1">[2]weekly!#REF!</definedName>
    <definedName name="__123Graph_XMAIN" localSheetId="19" hidden="1">[2]weekly!#REF!</definedName>
    <definedName name="__123Graph_XMAIN" localSheetId="3" hidden="1">[2]weekly!#REF!</definedName>
    <definedName name="__123Graph_XMAIN" localSheetId="2" hidden="1">[2]weekly!#REF!</definedName>
    <definedName name="__123Graph_XMAIN" localSheetId="6" hidden="1">[2]weekly!#REF!</definedName>
    <definedName name="__123Graph_XMAIN" localSheetId="5" hidden="1">[2]weekly!#REF!</definedName>
    <definedName name="__123Graph_XMAIN" localSheetId="4" hidden="1">[2]weekly!#REF!</definedName>
    <definedName name="__123Graph_XMAIN" localSheetId="14" hidden="1">[2]weekly!#REF!</definedName>
    <definedName name="__123Graph_XMAIN" hidden="1">[2]weekly!#REF!</definedName>
    <definedName name="__123Graph_XMONTHLY" localSheetId="16" hidden="1">[2]weekly!#REF!</definedName>
    <definedName name="__123Graph_XMONTHLY" localSheetId="1" hidden="1">[2]weekly!#REF!</definedName>
    <definedName name="__123Graph_XMONTHLY" localSheetId="21" hidden="1">[2]weekly!#REF!</definedName>
    <definedName name="__123Graph_XMONTHLY" localSheetId="18" hidden="1">[2]weekly!#REF!</definedName>
    <definedName name="__123Graph_XMONTHLY" localSheetId="22" hidden="1">[2]weekly!#REF!</definedName>
    <definedName name="__123Graph_XMONTHLY" localSheetId="17" hidden="1">[2]weekly!#REF!</definedName>
    <definedName name="__123Graph_XMONTHLY" localSheetId="19" hidden="1">[2]weekly!#REF!</definedName>
    <definedName name="__123Graph_XMONTHLY" localSheetId="3" hidden="1">[2]weekly!#REF!</definedName>
    <definedName name="__123Graph_XMONTHLY" localSheetId="2" hidden="1">[2]weekly!#REF!</definedName>
    <definedName name="__123Graph_XMONTHLY" localSheetId="6" hidden="1">[2]weekly!#REF!</definedName>
    <definedName name="__123Graph_XMONTHLY" localSheetId="5" hidden="1">[2]weekly!#REF!</definedName>
    <definedName name="__123Graph_XMONTHLY" localSheetId="4" hidden="1">[2]weekly!#REF!</definedName>
    <definedName name="__123Graph_XMONTHLY" localSheetId="14" hidden="1">[2]weekly!#REF!</definedName>
    <definedName name="__123Graph_XMONTHLY" hidden="1">[2]weekly!#REF!</definedName>
    <definedName name="__123Graph_XMONTHLY2" localSheetId="16" hidden="1">[2]weekly!#REF!</definedName>
    <definedName name="__123Graph_XMONTHLY2" localSheetId="1" hidden="1">[2]weekly!#REF!</definedName>
    <definedName name="__123Graph_XMONTHLY2" localSheetId="21" hidden="1">[2]weekly!#REF!</definedName>
    <definedName name="__123Graph_XMONTHLY2" localSheetId="18" hidden="1">[2]weekly!#REF!</definedName>
    <definedName name="__123Graph_XMONTHLY2" localSheetId="22" hidden="1">[2]weekly!#REF!</definedName>
    <definedName name="__123Graph_XMONTHLY2" localSheetId="17" hidden="1">[2]weekly!#REF!</definedName>
    <definedName name="__123Graph_XMONTHLY2" localSheetId="19" hidden="1">[2]weekly!#REF!</definedName>
    <definedName name="__123Graph_XMONTHLY2" localSheetId="3" hidden="1">[2]weekly!#REF!</definedName>
    <definedName name="__123Graph_XMONTHLY2" localSheetId="2" hidden="1">[2]weekly!#REF!</definedName>
    <definedName name="__123Graph_XMONTHLY2" localSheetId="6" hidden="1">[2]weekly!#REF!</definedName>
    <definedName name="__123Graph_XMONTHLY2" localSheetId="5" hidden="1">[2]weekly!#REF!</definedName>
    <definedName name="__123Graph_XMONTHLY2" localSheetId="4" hidden="1">[2]weekly!#REF!</definedName>
    <definedName name="__123Graph_XMONTHLY2" localSheetId="14" hidden="1">[2]weekly!#REF!</definedName>
    <definedName name="__123Graph_XMONTHLY2" hidden="1">[2]weekly!#REF!</definedName>
    <definedName name="_123gRAPH_fmONTHLY2.1" localSheetId="16" hidden="1">[2]weekly!#REF!</definedName>
    <definedName name="_123gRAPH_fmONTHLY2.1" localSheetId="1" hidden="1">[2]weekly!#REF!</definedName>
    <definedName name="_123gRAPH_fmONTHLY2.1" localSheetId="21" hidden="1">[2]weekly!#REF!</definedName>
    <definedName name="_123gRAPH_fmONTHLY2.1" localSheetId="18" hidden="1">[2]weekly!#REF!</definedName>
    <definedName name="_123gRAPH_fmONTHLY2.1" localSheetId="22" hidden="1">[2]weekly!#REF!</definedName>
    <definedName name="_123gRAPH_fmONTHLY2.1" localSheetId="17" hidden="1">[2]weekly!#REF!</definedName>
    <definedName name="_123gRAPH_fmONTHLY2.1" localSheetId="19" hidden="1">[2]weekly!#REF!</definedName>
    <definedName name="_123gRAPH_fmONTHLY2.1" localSheetId="3" hidden="1">[2]weekly!#REF!</definedName>
    <definedName name="_123gRAPH_fmONTHLY2.1" localSheetId="2" hidden="1">[2]weekly!#REF!</definedName>
    <definedName name="_123gRAPH_fmONTHLY2.1" localSheetId="6" hidden="1">[2]weekly!#REF!</definedName>
    <definedName name="_123gRAPH_fmONTHLY2.1" localSheetId="5" hidden="1">[2]weekly!#REF!</definedName>
    <definedName name="_123gRAPH_fmONTHLY2.1" localSheetId="4" hidden="1">[2]weekly!#REF!</definedName>
    <definedName name="_123gRAPH_fmONTHLY2.1" localSheetId="14" hidden="1">[2]weekly!#REF!</definedName>
    <definedName name="_123gRAPH_fmONTHLY2.1" hidden="1">[2]weekly!#REF!</definedName>
    <definedName name="_Fill" hidden="1">[1]Data!$BA$395:$CU$395</definedName>
    <definedName name="_Key1" hidden="1">'[1]07Model'!$A$65</definedName>
    <definedName name="_Order1" hidden="1">0</definedName>
    <definedName name="_Sort" hidden="1">'[1]07Model'!$A$65:$D$66</definedName>
    <definedName name="ah" hidden="1">{"'Trust by name'!$A$6:$E$350","'Trust by name'!$A$1:$D$348"}</definedName>
    <definedName name="bo" hidden="1">{"'Trust by name'!$A$6:$E$350","'Trust by name'!$A$1:$D$348"}</definedName>
    <definedName name="dpa" hidden="1">{"'Trust by name'!$A$6:$E$350","'Trust by name'!$A$1:$D$348"}</definedName>
    <definedName name="eh" hidden="1">{"'Trust by name'!$A$6:$E$350","'Trust by name'!$A$1:$D$348"}</definedName>
    <definedName name="fred" hidden="1">'[1]07Model'!$L$6:$L$20</definedName>
    <definedName name="HTML_CodePage" hidden="1">1252</definedName>
    <definedName name="HTML_Control"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jhhjh" hidden="1">{"'Trust by name'!$A$6:$E$350","'Trust by name'!$A$1:$D$348"}</definedName>
    <definedName name="jk" hidden="1">{"'Trust by name'!$A$6:$E$350","'Trust by name'!$A$1:$D$348"}</definedName>
    <definedName name="la" hidden="1">{"'Trust by name'!$A$6:$E$350","'Trust by name'!$A$1:$D$348"}</definedName>
    <definedName name="Nil" localSheetId="16" hidden="1">[3]weekly!#REF!</definedName>
    <definedName name="Nil" localSheetId="1" hidden="1">[3]weekly!#REF!</definedName>
    <definedName name="Nil" localSheetId="21" hidden="1">[3]weekly!#REF!</definedName>
    <definedName name="Nil" localSheetId="18" hidden="1">[3]weekly!#REF!</definedName>
    <definedName name="Nil" localSheetId="22" hidden="1">[3]weekly!#REF!</definedName>
    <definedName name="Nil" localSheetId="17" hidden="1">[3]weekly!#REF!</definedName>
    <definedName name="Nil" localSheetId="19" hidden="1">[3]weekly!#REF!</definedName>
    <definedName name="Nil" localSheetId="3" hidden="1">[3]weekly!#REF!</definedName>
    <definedName name="Nil" localSheetId="2" hidden="1">[3]weekly!#REF!</definedName>
    <definedName name="Nil" localSheetId="6" hidden="1">[3]weekly!#REF!</definedName>
    <definedName name="Nil" localSheetId="5" hidden="1">[3]weekly!#REF!</definedName>
    <definedName name="Nil" localSheetId="4" hidden="1">[3]weekly!#REF!</definedName>
    <definedName name="Nil" localSheetId="14" hidden="1">[3]weekly!#REF!</definedName>
    <definedName name="Nil" hidden="1">[3]weekly!#REF!</definedName>
    <definedName name="oh" hidden="1">{"'Trust by name'!$A$6:$E$350","'Trust by name'!$A$1:$D$348"}</definedName>
    <definedName name="_xlnm.Print_Area" localSheetId="1">'1. Summary'!$A$1:$G$68</definedName>
    <definedName name="weird" localSheetId="3" hidden="1">[2]weekly!#REF!</definedName>
    <definedName name="weird" localSheetId="2" hidden="1">[2]weekly!#REF!</definedName>
    <definedName name="weird" localSheetId="6" hidden="1">[2]weekly!#REF!</definedName>
    <definedName name="weird" localSheetId="5" hidden="1">[2]weekly!#REF!</definedName>
    <definedName name="weird" localSheetId="4" hidden="1">[2]weekly!#REF!</definedName>
    <definedName name="weird" localSheetId="14" hidden="1">[2]weekly!#REF!</definedName>
    <definedName name="weird" hidden="1">[2]weekly!#REF!</definedName>
  </definedNames>
  <calcPr calcId="162913"/>
  <fileRecoveryPr autoRecover="0"/>
</workbook>
</file>

<file path=xl/calcChain.xml><?xml version="1.0" encoding="utf-8"?>
<calcChain xmlns="http://schemas.openxmlformats.org/spreadsheetml/2006/main">
  <c r="F15" i="25" l="1"/>
  <c r="F14" i="25"/>
  <c r="F13" i="25"/>
  <c r="F12" i="25"/>
  <c r="F11" i="25"/>
  <c r="O28" i="40" l="1"/>
  <c r="M28" i="40"/>
  <c r="M29" i="40" s="1"/>
  <c r="B38" i="40" s="1"/>
  <c r="K28" i="40"/>
  <c r="K29" i="40" s="1"/>
  <c r="B37" i="40" s="1"/>
  <c r="I28" i="40"/>
  <c r="I29" i="40" s="1"/>
  <c r="B36" i="40" s="1"/>
  <c r="G28" i="40"/>
  <c r="G29" i="40" s="1"/>
  <c r="B35" i="40" s="1"/>
  <c r="H28" i="40"/>
  <c r="H29" i="40" s="1"/>
  <c r="B34" i="40" s="1"/>
  <c r="O23" i="39"/>
  <c r="O24" i="39" s="1"/>
  <c r="M23" i="39"/>
  <c r="M24" i="39" s="1"/>
  <c r="K23" i="39"/>
  <c r="K24" i="39" s="1"/>
  <c r="I23" i="39"/>
  <c r="I24" i="39" s="1"/>
  <c r="B31" i="39" s="1"/>
  <c r="G23" i="39"/>
  <c r="G24" i="39" s="1"/>
  <c r="H23" i="39"/>
  <c r="H24" i="39" s="1"/>
  <c r="B29" i="39" s="1"/>
  <c r="O16" i="37"/>
  <c r="O17" i="37" s="1"/>
  <c r="M16" i="37"/>
  <c r="M17" i="37" s="1"/>
  <c r="K16" i="37"/>
  <c r="K17" i="37" s="1"/>
  <c r="B25" i="37" s="1"/>
  <c r="I16" i="37"/>
  <c r="I17" i="37" s="1"/>
  <c r="G16" i="37"/>
  <c r="H16" i="37"/>
  <c r="H17" i="37" s="1"/>
  <c r="B22" i="37" s="1"/>
  <c r="O27" i="36"/>
  <c r="M27" i="36"/>
  <c r="K27" i="36"/>
  <c r="G27" i="36"/>
  <c r="G28" i="36" s="1"/>
  <c r="I27" i="36"/>
  <c r="I28" i="36" s="1"/>
  <c r="H27" i="36"/>
  <c r="H28" i="36" s="1"/>
  <c r="B33" i="36" s="1"/>
  <c r="O31" i="41"/>
  <c r="O32" i="41" s="1"/>
  <c r="M31" i="41"/>
  <c r="M32" i="41" s="1"/>
  <c r="K31" i="41"/>
  <c r="K32" i="41" s="1"/>
  <c r="I31" i="41"/>
  <c r="I32" i="41" s="1"/>
  <c r="G31" i="41"/>
  <c r="G32" i="41" s="1"/>
  <c r="B33" i="39" l="1"/>
  <c r="B27" i="37"/>
  <c r="O28" i="36"/>
  <c r="B38" i="36" s="1"/>
  <c r="M28" i="36"/>
  <c r="B37" i="36" s="1"/>
  <c r="K28" i="36"/>
  <c r="B36" i="36" s="1"/>
  <c r="B35" i="36"/>
  <c r="B34" i="36"/>
  <c r="G17" i="37"/>
  <c r="B23" i="37" s="1"/>
  <c r="B34" i="39"/>
  <c r="B32" i="39"/>
  <c r="B30" i="39"/>
  <c r="B26" i="37"/>
  <c r="B24" i="37"/>
  <c r="H31" i="41"/>
  <c r="H32" i="41" s="1"/>
  <c r="D29" i="39" l="1"/>
  <c r="D4" i="39" s="1"/>
  <c r="D33" i="36"/>
  <c r="D4" i="36" s="1"/>
  <c r="D22" i="37"/>
  <c r="D4" i="37" s="1"/>
  <c r="D12" i="25"/>
  <c r="C66" i="25" l="1"/>
  <c r="C63" i="25"/>
  <c r="C60" i="25"/>
  <c r="C57" i="25"/>
  <c r="B54" i="29"/>
  <c r="B42" i="29"/>
  <c r="B30" i="29"/>
  <c r="B17" i="29"/>
  <c r="D15" i="25"/>
  <c r="D14" i="25"/>
  <c r="D13" i="25"/>
  <c r="D11" i="25"/>
  <c r="B41" i="41" l="1"/>
  <c r="B42" i="41"/>
  <c r="B40" i="41"/>
  <c r="B39" i="41"/>
  <c r="B37" i="41"/>
  <c r="B38" i="41"/>
  <c r="O29" i="40"/>
  <c r="B39" i="40" s="1"/>
  <c r="D34" i="40" s="1"/>
  <c r="D4" i="40" s="1"/>
  <c r="D37" i="41" l="1"/>
  <c r="D4" i="41" s="1"/>
  <c r="E66" i="25"/>
  <c r="E63" i="25"/>
  <c r="E60" i="25"/>
  <c r="E54" i="25"/>
  <c r="E57" i="25"/>
  <c r="C54" i="25"/>
  <c r="E15" i="25"/>
  <c r="E14" i="25"/>
  <c r="E13" i="25"/>
  <c r="E12" i="25"/>
  <c r="E11" i="25"/>
  <c r="C54" i="29" l="1"/>
  <c r="C42" i="29"/>
  <c r="C30" i="29"/>
  <c r="C17" i="29"/>
  <c r="C4" i="29"/>
  <c r="B4" i="29" l="1"/>
  <c r="B6" i="29" s="1"/>
  <c r="A56" i="29"/>
  <c r="A44" i="29"/>
  <c r="A32" i="29"/>
  <c r="A19" i="29"/>
  <c r="A6" i="29"/>
  <c r="B56" i="29"/>
  <c r="B44" i="29"/>
  <c r="B32" i="29"/>
  <c r="B19" i="29"/>
  <c r="B133" i="24" l="1"/>
  <c r="H132" i="24"/>
  <c r="F132" i="24"/>
  <c r="E132" i="24"/>
  <c r="C132" i="24"/>
  <c r="B114" i="24"/>
  <c r="H113" i="24"/>
  <c r="F113" i="24"/>
  <c r="E113" i="24"/>
  <c r="C113" i="24"/>
  <c r="B77" i="24"/>
  <c r="H76" i="24"/>
  <c r="F76" i="24"/>
  <c r="E76" i="24"/>
  <c r="C76" i="24"/>
  <c r="B39" i="24"/>
  <c r="H38" i="24"/>
  <c r="F38" i="24"/>
  <c r="E38" i="24"/>
  <c r="C38" i="24"/>
  <c r="H17" i="24"/>
  <c r="F17" i="24"/>
  <c r="E17" i="24"/>
  <c r="C17" i="24"/>
  <c r="B15" i="24"/>
  <c r="B15" i="18"/>
  <c r="B39" i="18"/>
  <c r="B77" i="18"/>
  <c r="B114" i="18"/>
  <c r="B133" i="18"/>
  <c r="B14" i="15"/>
  <c r="H132" i="18"/>
  <c r="F132" i="18"/>
  <c r="E132" i="18"/>
  <c r="C132" i="18"/>
  <c r="E113" i="18"/>
  <c r="C113" i="18"/>
  <c r="H113" i="18"/>
  <c r="F113" i="18"/>
  <c r="H76" i="18"/>
  <c r="F76" i="18"/>
  <c r="E76" i="18"/>
  <c r="C76" i="18"/>
  <c r="H38" i="18"/>
  <c r="E38" i="18"/>
  <c r="H17" i="18"/>
  <c r="E17" i="18"/>
  <c r="F38" i="18"/>
  <c r="C38" i="18"/>
  <c r="F17" i="18"/>
  <c r="C17" i="18"/>
  <c r="G113" i="24" l="1"/>
  <c r="D38" i="24"/>
  <c r="D76" i="24"/>
  <c r="G38" i="24"/>
  <c r="D113" i="24"/>
  <c r="G76" i="24"/>
  <c r="D17" i="24"/>
  <c r="G17" i="24"/>
  <c r="G132" i="24"/>
  <c r="D132" i="24"/>
  <c r="G132" i="18"/>
  <c r="D132" i="18"/>
  <c r="D113" i="18"/>
  <c r="G113" i="18"/>
  <c r="D38" i="18"/>
  <c r="G38" i="18"/>
  <c r="D76" i="18"/>
  <c r="G76" i="18"/>
  <c r="G17" i="18"/>
  <c r="D17" i="18"/>
</calcChain>
</file>

<file path=xl/sharedStrings.xml><?xml version="1.0" encoding="utf-8"?>
<sst xmlns="http://schemas.openxmlformats.org/spreadsheetml/2006/main" count="3016" uniqueCount="2382">
  <si>
    <t>Tools &gt; Options &gt; Colour</t>
  </si>
  <si>
    <t>Jade</t>
  </si>
  <si>
    <t>Pink</t>
  </si>
  <si>
    <t>Orange</t>
  </si>
  <si>
    <t>Purple</t>
  </si>
  <si>
    <t>Lime</t>
  </si>
  <si>
    <t>Greys</t>
  </si>
  <si>
    <t>0 164 217</t>
  </si>
  <si>
    <t>41 175 164</t>
  </si>
  <si>
    <t>224 57 110</t>
  </si>
  <si>
    <t>245 128 35</t>
  </si>
  <si>
    <t>118 79 144</t>
  </si>
  <si>
    <t>201 211 0</t>
  </si>
  <si>
    <t>102 102 102</t>
  </si>
  <si>
    <t>180 180 180</t>
  </si>
  <si>
    <t>230 230 230</t>
  </si>
  <si>
    <t>Blue</t>
  </si>
  <si>
    <t>Friends</t>
  </si>
  <si>
    <t>GP</t>
  </si>
  <si>
    <t>Wider family</t>
  </si>
  <si>
    <t>Social worker</t>
  </si>
  <si>
    <t>Informal carer</t>
  </si>
  <si>
    <t>A lot of influence</t>
  </si>
  <si>
    <t>How much influence (if any) have the following people had over the past decisions you've made about your healthcare and social care?</t>
  </si>
  <si>
    <t>Colours have been modified in Excel to add brand colours to Chart fill and standard options</t>
  </si>
  <si>
    <t>Graphs, charts and infographics brief from guidelines</t>
  </si>
  <si>
    <t>Turquoise</t>
  </si>
  <si>
    <t>25 63 120</t>
  </si>
  <si>
    <t>You can use this spreadsheet to copy these colours to another sheet</t>
  </si>
  <si>
    <t>Notes</t>
  </si>
  <si>
    <t>VALUING SEND | CASE REVIEW INPUT FORM</t>
  </si>
  <si>
    <t>Need score</t>
  </si>
  <si>
    <t>1. Communication and interaction</t>
  </si>
  <si>
    <t xml:space="preserve">2. Cognition and learning </t>
  </si>
  <si>
    <t>3. Social, emotional and mental health</t>
  </si>
  <si>
    <t>4. Sensory or physical</t>
  </si>
  <si>
    <t>A significant sensory loss which is the primary obstacle to accessing learning</t>
  </si>
  <si>
    <t>SEVERE communication difficulties (with or without a formal diagnosis), often presents as non verbal</t>
  </si>
  <si>
    <t>A significant sensory loss which is the primary obstacle to accessing learning.</t>
  </si>
  <si>
    <t>Primary means of communication is non verbal.</t>
  </si>
  <si>
    <t>Without adult support the child cannot participate in any interaction</t>
  </si>
  <si>
    <t>Does not have any single words or make attempts at words</t>
  </si>
  <si>
    <t>Does not respond to familiar voices</t>
  </si>
  <si>
    <t>Child is unable to participate in any learning opportunities independently</t>
  </si>
  <si>
    <t>A level of functional vision so reduced as to prevent its use as the primary route for information acquisition and learning</t>
  </si>
  <si>
    <t>Requires tactile support systems and alternative methods in almost all areas of learning</t>
  </si>
  <si>
    <t>Does not engage with play of any kind</t>
  </si>
  <si>
    <t>Shows no recognition of own face when shown</t>
  </si>
  <si>
    <t>Doesn’t remember where familiar things are kept or show anticipation for regular routines.</t>
  </si>
  <si>
    <t>Child unable to function, participate or engage in learning</t>
  </si>
  <si>
    <t>Documented evidence of foreseeable significant risk of harm* to self, peers, adults and property and loss of learning for the child and others</t>
  </si>
  <si>
    <t>*Harms: Actual harm to self: Headbanging, climbing on furniture, running around room, tantrums To peers: Screaming, swearing, pulling, pushing, pinching, hitting, kicking, throwing toys/sand without regard to others, biting, spitting To staff: Screaming, biting, hitting, spitting, kicking, etc. To property: Breaking things, sweeping things off tables, throwing things so that they break other things Disruption: Refusal to comply with safe routines (come in/go out/hand wash). Consistently and persistently high levels of severe and challenging behaviour or excessive obsessive behaviour causing disruption to the majority of children’s learning on a daily basis</t>
  </si>
  <si>
    <t>A level of functional vision so reduced as to prevent its use as the primary route for information acquisition and learning.</t>
  </si>
  <si>
    <t>Has significant medical condition requiring ongoing medical intervention and monitoring</t>
  </si>
  <si>
    <t>Very complex medical diagnosis which includes a life-threatening diagnosis or condition.</t>
  </si>
  <si>
    <t>Limited functional communication skills</t>
  </si>
  <si>
    <t>Severe language disorders affecting vocabulary, semantic/ organisation/ phonology as identified by Speech and Language Therapist</t>
  </si>
  <si>
    <t>Significant difficulties speaking and being understood by adults outside the family</t>
  </si>
  <si>
    <t>Cannot understand or follow a simple instruction in context e.g. ‘come for snack’</t>
  </si>
  <si>
    <t>Does not respond to familiar sounds, words or finger play</t>
  </si>
  <si>
    <t>Does not use eye gaze or pointing with finger to share an interest</t>
  </si>
  <si>
    <t>Developmental delay of 18 – 24 months below their chronological age in essential milestones –using EYFS Development Matters</t>
  </si>
  <si>
    <t>Child is unable to function, participate and engage for a high proportion of their</t>
  </si>
  <si>
    <t>Child uses prescribed personal aids effectively and consistently but does not independently manage them and this affects learning</t>
  </si>
  <si>
    <t>Complex and long-term difficulties with play</t>
  </si>
  <si>
    <t>Cannot retrieve or request a toy if it is placed out of reach or hidden from view</t>
  </si>
  <si>
    <t>Does not engage with materials and objects e.g. filling and emptying containers</t>
  </si>
  <si>
    <t>Involved in incidents where intense emotional distress and or impulsive behaviour can put themselves or others at risk</t>
  </si>
  <si>
    <t>Has significant and complex  social and emotional needs</t>
  </si>
  <si>
    <t>Cannot maintain appropriate behaviour for most of the session</t>
  </si>
  <si>
    <t>Regular (daily) intensive episodes of behaviour (biting, spitting, kicking etc.) which are unpredictable, persistent and extreme in relation to the child’s ages and stages of development.</t>
  </si>
  <si>
    <t>Risk Assessment scores 6 or above in 1 or 2 areas.</t>
  </si>
  <si>
    <t>Consistently high levels of severe and challenging behaviour or obsessive behaviour which has the potential to prejudice the education of other children in the setting.</t>
  </si>
  <si>
    <t>Limited regard to or understanding of the consequences of behaviour</t>
  </si>
  <si>
    <t xml:space="preserve">Consistently reliant on adult support for moving and positioning. Staff are appropriately trained to use specialist postural equipment for standing, seating. Support with communication adaptation and preparation of materials in tactile form. Frequent adult support required to monitor communication aid. Severe or profound hearing loss impacting on development. Significant visual impairment impacting on mobility and life skills. Adult support required to enable access to and adaptation of activities/ curriculum. </t>
  </si>
  <si>
    <t>Limited communication skills</t>
  </si>
  <si>
    <t>Disordered expressive language (word order) as identified by Speech and Language Therapist .</t>
  </si>
  <si>
    <t>Has difficulties with social communication and developing relationships</t>
  </si>
  <si>
    <t>Has fleeting attention which is not under their control.</t>
  </si>
  <si>
    <t>Does not actively explore the environment</t>
  </si>
  <si>
    <t>Does not make sounds in play e.g. ‘brmm’ for car</t>
  </si>
  <si>
    <t>Difficulty in following/predicting  a simple daily routine.</t>
  </si>
  <si>
    <t>Does not balance blocks, operate mechanical toys or open the flaps in simple books</t>
  </si>
  <si>
    <t>Shows no awareness of matching, sorting or catagorising</t>
  </si>
  <si>
    <t>Does not engage in simple pretend play e.g. putting a doll to bed or driving a car</t>
  </si>
  <si>
    <t>Does not cooperate with care giving experiences.</t>
  </si>
  <si>
    <t>Anxiety expressed through behaviour creates a barrier to learning.</t>
  </si>
  <si>
    <t>Regular (daily) intensive disruption which breaks down the child’s ability to continue with learning.</t>
  </si>
  <si>
    <t>Limited awareness of consequences of behaviour and/or safety.</t>
  </si>
  <si>
    <t xml:space="preserve">Regularly (daily) exhibits unprovoked, unpredictable behaviour putting themselves and others in danger. </t>
  </si>
  <si>
    <t>Physical difficulties that require varied and extensive specialist equipment and regular support. Delay with physical coordination as identified by OT or physiotherapist. Adult support required to use identified communication aid and enable access to and adaptation of activities/ curriculum due to sensory impairment. Individual/small group work activities required as part of support plan for specific interventions.</t>
  </si>
  <si>
    <t>Requires adult support for development of independence skills in line with ages and stages of development Child actively Self-Seeking sensory experiences (spinning, licking windows etc.,) within the environment but are able to be distracted by an adult</t>
  </si>
  <si>
    <t>Receptive language delay is more than 12 months as identified by Speech &amp; Language Therapist, Early Support Developmental Journal or ECAT monitoring tool</t>
  </si>
  <si>
    <t>Expressive language delay is more than 12 months.</t>
  </si>
  <si>
    <t>Little or no expressive language. Immature speech sounds and patterns as identified by SALT. Difficulty with adult understanding children’s spoken language as identified by Speech and Language Therapist (SALT).</t>
  </si>
  <si>
    <t>Actively withdraws from engagement with peers. Does not seek out interaction with others i.e. solitary play. Does not respond to name. May have a formal diagnosis of Autism or going through a multi-disciplinary assessment (MDA).</t>
  </si>
  <si>
    <t>Does not understand contextual clues, familiar gestures, words or sounds</t>
  </si>
  <si>
    <t>Still communicates needs and feelings in ways like crying, babbling, squealing etc.,</t>
  </si>
  <si>
    <t>Child still uses repeated syllables ‘mm’ ‘dd’ to communicate</t>
  </si>
  <si>
    <t>Developmental delay: 12 months delay at 3 – 4 years, using EYFS Development Matters</t>
  </si>
  <si>
    <t>Continual difficulties with sequencing, matching and naming</t>
  </si>
  <si>
    <t>Minor developmental delay: 6 months delay at 2 years, (using Development Matters or equivalent developmental tool)</t>
  </si>
  <si>
    <t>Slow progress with early learning, language acquisition, play and personal independence skills.</t>
  </si>
  <si>
    <t>Difficulties with sequencing</t>
  </si>
  <si>
    <t>Severe separation anxiety that persists throughout the session over a period of weeks</t>
  </si>
  <si>
    <t>Attachment to key carers not securely established.</t>
  </si>
  <si>
    <t>Cannot sustain concentration or participate independently with learning activities</t>
  </si>
  <si>
    <t>Struggles to respond to appropriate boundaries when encouraged and supported. Struggles to tolerate delay when needs not immediately met</t>
  </si>
  <si>
    <t>Reluctant to participate or refuses to participate in play (withdraws, challenging behaviour, task refusal)</t>
  </si>
  <si>
    <t xml:space="preserve"> Greater disruption to the play of others. Cannot negotiate and solve problems without aggression</t>
  </si>
  <si>
    <t>Requires adult support for monitoring of mobility. Some adaptations required to the environment to allow access. Delay with fine/gross motor development requiring input/programmes from external professional. Regular support from an adult for some activities</t>
  </si>
  <si>
    <t>Moderate or severe hearing loss, may wear aids. Moderate visual difficulties/loss. Speech and language difficulties associated with sensory needs/loss.</t>
  </si>
  <si>
    <t>Continence not achieved by 48 – 60 months. Unable to dress/undress independently without high levels of adult support</t>
  </si>
  <si>
    <t>Child has difficulty following or understanding instructions and everyday language with visual references</t>
  </si>
  <si>
    <t>Adults have difficulty understanding speech without it being in context. Child has poor oral muscle control. Child has poor enunciation/clarity of speech</t>
  </si>
  <si>
    <t>Immaturity in socialisation. Looks towards adults rather than peers. Some difficulties with social communication and interaction</t>
  </si>
  <si>
    <t>May demonstrate limited understanding of nonverbal cues</t>
  </si>
  <si>
    <t>Immature speech sounds</t>
  </si>
  <si>
    <t>Difficulty being understood by adults outside the family</t>
  </si>
  <si>
    <t>Some withdrawal from the company of others</t>
  </si>
  <si>
    <t xml:space="preserve">Child has difficulty following or understanding single words in context, instructions and everyday language at single word level without visual references </t>
  </si>
  <si>
    <t>Minor developmental delay: 6 months delay at 3 – 4 years, using EYFS  Development Matters</t>
  </si>
  <si>
    <t>Difficulties with sequencing, matching and naming</t>
  </si>
  <si>
    <t xml:space="preserve"> Does not extend play sequences or use imaginative language</t>
  </si>
  <si>
    <t>Short concentration span. Limited exploration through play preferences. Schemas limited and play very repetitive</t>
  </si>
  <si>
    <t>Difficulties identified at 2-year progress check</t>
  </si>
  <si>
    <t>Short term difficulties settling into setting.</t>
  </si>
  <si>
    <t>Evidence of emotional distress (anxiety), which subsides with peer/adult support</t>
  </si>
  <si>
    <t>Can only remain engaged in play for a short time independently Struggles to concentrate on adult directed activities and has limited attention span</t>
  </si>
  <si>
    <t>Sits for shorter lengths of time compared to peers</t>
  </si>
  <si>
    <t>Occasional and short term unwanted behavioural difficulties. Exhibits behaviours designed to manipulate peers/adults to gain attention</t>
  </si>
  <si>
    <t>Struggles with age and stage appropriate play with other children. Struggles with age and stage appropriate turn taking and sharing.</t>
  </si>
  <si>
    <t>Occasional (monthly) short term antisocial behaviour, shrieking, screaming, withdrawing etc.</t>
  </si>
  <si>
    <t>Has difficulty seeking comfort from familiar adults and/or with self-soothing. Some difficulties relating to separating from carer</t>
  </si>
  <si>
    <t>Does not accept ‘no’ and routine boundaries, regularly tests or challenges. Cannot inhibit own actions to stop from doing something they shouldn’t do</t>
  </si>
  <si>
    <t>Some disruption to the play of other children through behaviour: snatching, sabotaging, and taking over play. Does not pick up on behaviour and feelings of others.</t>
  </si>
  <si>
    <t>Physical difficulties which require some adaptations to equipment with some adult monitoring. Delay in fine and gross motor development which requires adult monitoring. Moderate hearing or visual impairment requiring adult support to monitor adjustments. Difficulties at 46 – 60 months in independently dressing/undressing. Significant difficulties with self-help skills i.e. drinking from a cup. Delay in achieving continence by 48 months</t>
  </si>
  <si>
    <t>Less agile than other children of the same age. Physical difficulties that require some specialist equipment but little adult support. Delay in eye/hand coordination. Some difficulties caused by disability. Delayed fine motor skills. Mild hearing or visual impairment, managed with aids or glasses if required Difficulty with some aspects of self-help skills. Difficulty with dressing and undressing independently. Not reliably toilet trained and required help with personal care.</t>
  </si>
  <si>
    <t>NEEDS DESCRIPTORS | 5-25</t>
  </si>
  <si>
    <t>NEEDS DESCRIPTORS | 2-5</t>
  </si>
  <si>
    <t>SUPPORT PROMPTS | 2-5</t>
  </si>
  <si>
    <t>SUPPORT PROMPTS | 5 - 25</t>
  </si>
  <si>
    <t>5. Independence</t>
  </si>
  <si>
    <t>No additional support required beyond Quality First Teaching</t>
  </si>
  <si>
    <t> Quality First Teaching meets the</t>
  </si>
  <si>
    <t>needs of all pupils and includes:</t>
  </si>
  <si>
    <t> Flexible grouping arrangements.</t>
  </si>
  <si>
    <t> Some differentiation of activities,</t>
  </si>
  <si>
    <t>materials &amp; questioning</t>
  </si>
  <si>
    <t> Awareness that a CYP may need</t>
  </si>
  <si>
    <t>more time to complete tasks and</t>
  </si>
  <si>
    <t>that equality of access may mean</t>
  </si>
  <si>
    <t>that they need to do some things</t>
  </si>
  <si>
    <t>differently.</t>
  </si>
  <si>
    <t> Environmental considerations are</t>
  </si>
  <si>
    <t>made to meet the needs of all</t>
  </si>
  <si>
    <t>pupils</t>
  </si>
  <si>
    <t> Consideration of pupil’s learning</t>
  </si>
  <si>
    <t>style, such as the need for visual/</t>
  </si>
  <si>
    <t>kinesthetic preferences.</t>
  </si>
  <si>
    <t> An understanding that the SLCN</t>
  </si>
  <si>
    <t>may have a wider impact on a</t>
  </si>
  <si>
    <t>child’s social and emotional</t>
  </si>
  <si>
    <t>wellbeing despite the apparent</t>
  </si>
  <si>
    <t>lack of obvious impairment. The</t>
  </si>
  <si>
    <t>child may also be vulnerable to</t>
  </si>
  <si>
    <t>bullying or have low self-esteem..</t>
  </si>
  <si>
    <t> Awareness of implications of SLCN</t>
  </si>
  <si>
    <t>on basic skills, i.e. numeracy,</t>
  </si>
  <si>
    <t>reading, writing</t>
  </si>
  <si>
    <t> Consider seeking specialist teacher guidance</t>
  </si>
  <si>
    <r>
      <t>-</t>
    </r>
    <r>
      <rPr>
        <sz val="7"/>
        <rFont val="Times New Roman"/>
        <family val="1"/>
      </rPr>
      <t xml:space="preserve">   </t>
    </r>
    <r>
      <rPr>
        <sz val="12"/>
        <rFont val="Calibri"/>
        <family val="2"/>
      </rPr>
      <t>differentiation of activities , materials and questioning</t>
    </r>
  </si>
  <si>
    <t>- Use of visual and auditory and hands on approaches.</t>
  </si>
  <si>
    <t> Clear and positively stated</t>
  </si>
  <si>
    <t>rules and expectations for</t>
  </si>
  <si>
    <t>behaviour are modelled by all</t>
  </si>
  <si>
    <t>adults</t>
  </si>
  <si>
    <t> Visual and practical supports</t>
  </si>
  <si>
    <t>e.g. Visual timetables and</t>
  </si>
  <si>
    <t>lists.</t>
  </si>
  <si>
    <t> A broad and balanced curriculum is planned for all pupils</t>
  </si>
  <si>
    <t> SEAL materials and interventions.</t>
  </si>
  <si>
    <t> Anti bullying is routinely addressed and pupils are confident in reporting incidents</t>
  </si>
  <si>
    <t> Opportunities for social interaction between peers and the wider community of the school may need to be engineered to bolster self esteem and confidence.</t>
  </si>
  <si>
    <t> Provision of planned opportunities to learn and practice communication skills during structured activities e.g. snack time choices, role play, circle time</t>
  </si>
  <si>
    <t> Well planned and stimulating</t>
  </si>
  <si>
    <t>curriculum differentiated to need of</t>
  </si>
  <si>
    <t>cohort/class</t>
  </si>
  <si>
    <t> Awareness of SaLT programme</t>
  </si>
  <si>
    <t> Other school pastoral interventions could include</t>
  </si>
  <si>
    <t> Meeting and Greeting</t>
  </si>
  <si>
    <t> Circle Time</t>
  </si>
  <si>
    <t> Peer mentoring</t>
  </si>
  <si>
    <t> Buddy systems</t>
  </si>
  <si>
    <t> Restorative Practice</t>
  </si>
  <si>
    <t> ELSA support</t>
  </si>
  <si>
    <t>- Lunch clubs.</t>
  </si>
  <si>
    <t> Appropriate differentiation of task and teaching style</t>
  </si>
  <si>
    <t> Provision of an inclusive PE</t>
  </si>
  <si>
    <t>curriculum, including arrangements</t>
  </si>
  <si>
    <t>for Sports Day where appropriate.</t>
  </si>
  <si>
    <t> School trips which are planned</t>
  </si>
  <si>
    <t>well in advance and take into</t>
  </si>
  <si>
    <t>consideration the needs of the</t>
  </si>
  <si>
    <t>CYP.</t>
  </si>
  <si>
    <t> Quality First teaching, differentiated</t>
  </si>
  <si>
    <t>for individual pupils, is the first step</t>
  </si>
  <si>
    <t>in responding to pupils who have or</t>
  </si>
  <si>
    <t>may have SEN.</t>
  </si>
  <si>
    <t> Some differentiation of activities</t>
  </si>
  <si>
    <t>and materials</t>
  </si>
  <si>
    <t> Differentiated questioning</t>
  </si>
  <si>
    <t> Use of visual, auditory and</t>
  </si>
  <si>
    <t>kinaesthetic approaches.</t>
  </si>
  <si>
    <t> Routine feedback to pupils</t>
  </si>
  <si>
    <t> Focussed guided reading and writing</t>
  </si>
  <si>
    <t>groups are led by a teacher</t>
  </si>
  <si>
    <t> Barriers to learning are considered</t>
  </si>
  <si>
    <t>and appropriate arrangements made</t>
  </si>
  <si>
    <t>to overcome these.</t>
  </si>
  <si>
    <t>made to meet the needs of all pupils</t>
  </si>
  <si>
    <t>e.g. seating position, personal space</t>
  </si>
  <si>
    <t>and classroom layouts, displays and</t>
  </si>
  <si>
    <t>signage.</t>
  </si>
  <si>
    <t> A broad and balanced</t>
  </si>
  <si>
    <t>curriculum is planned for all</t>
  </si>
  <si>
    <t> The school is flexible in</t>
  </si>
  <si>
    <t>adapting the core offer to</t>
  </si>
  <si>
    <t>meet needs of all pupils</t>
  </si>
  <si>
    <t> Opportunities are provided for</t>
  </si>
  <si>
    <t>small group work based on</t>
  </si>
  <si>
    <t>identified need</t>
  </si>
  <si>
    <t> Well-planned and stimulating</t>
  </si>
  <si>
    <t>PHSE/Citizenship curriculum,</t>
  </si>
  <si>
    <t>differentiated to needs of</t>
  </si>
  <si>
    <t> SEAL materials and</t>
  </si>
  <si>
    <t>interventions are routinely</t>
  </si>
  <si>
    <t>used.</t>
  </si>
  <si>
    <t> Anti bullying is routinely</t>
  </si>
  <si>
    <t>addressed and pupils are</t>
  </si>
  <si>
    <t>confident in reporting</t>
  </si>
  <si>
    <t>incidents.</t>
  </si>
  <si>
    <t> Pastoral arrangements are</t>
  </si>
  <si>
    <t>embedded in whole school</t>
  </si>
  <si>
    <t>practice</t>
  </si>
  <si>
    <t> Other school pastoral</t>
  </si>
  <si>
    <t>interventions could include</t>
  </si>
  <si>
    <t> Lunch clubs</t>
  </si>
  <si>
    <t> Peer reading</t>
  </si>
  <si>
    <t>An ethos and environment that:</t>
  </si>
  <si>
    <t>• promotes respect and values diversity</t>
  </si>
  <si>
    <t>• sets high expectations of attainment for all pupils with consistently applied support</t>
  </si>
  <si>
    <t>• promotes the health and wellbeing of all pupils in the school, identifying priorities and a clear process of planning, doing and reviewing to achieve the desired outcomes</t>
  </si>
  <si>
    <t>• uses various resources available to help them know about the well-being of pupils in their setting</t>
  </si>
  <si>
    <t>https://www.annafreud.org/what-we-do/schools-in-mind/resources-for-schools/headstart-resources/</t>
  </si>
  <si>
    <t>• plays a role in supporting CYP to be resilient and mentally healthy</t>
  </si>
  <si>
    <t>• develops a supportive setting and classroom climate and ethos which builds a sense of connectedness, focus and purpose, the acceptance of emotion, respect, warmth, relationships and communication and the celebration of difference.</t>
  </si>
  <si>
    <t>Curriculum, teaching and learning that:</t>
  </si>
  <si>
    <t>• promotes resilience and supports social and emotional learning, including positive behaviour, social development and self-esteem.</t>
  </si>
  <si>
    <t>• explicitly teaches social and emotional skills, attitudes and values, using well-trained and enthusiastic teachers and positive, experiential and interactive methods (and integrate learning into mainstream processes of school life)</t>
  </si>
  <si>
    <t>• teaches children of all ages about mental health and emotional well-being</t>
  </si>
  <si>
    <t xml:space="preserve">Resources to support mental health: </t>
  </si>
  <si>
    <t>Anna Freud Schools in Mind https://www.annafreud.org/what-we-do/schools-in-mind/</t>
  </si>
  <si>
    <t>SEAL (Social and Emotional Aspects of Learning)</t>
  </si>
  <si>
    <t>The PSHE Association https://www.pshe-association.org.uk/</t>
  </si>
  <si>
    <t>PSHE education planning framework for pupils with SEND</t>
  </si>
  <si>
    <t>MindEd, https://www.minded.org.uk/ a free online training tool, provides information and advice for staff on children and young people’s mental health and can help to sign post staff to targeted resources when mental health problems have been identified.</t>
  </si>
  <si>
    <t>Enabling student voice to influence decisions that:</t>
  </si>
  <si>
    <t>• ensure young people’s opinions and wishes are taken in to account and that they are kept fully informed, so they can</t>
  </si>
  <si>
    <t>participate in decisions taken about them</t>
  </si>
  <si>
    <t>Staff development to support their own well-being and that of students:</t>
  </si>
  <si>
    <t>• teacher wellbeing is relevant for whole setting wellbeing</t>
  </si>
  <si>
    <t>• all staff should feel confident in promoting emotional well-being and supporting children with mental health difficulties</t>
  </si>
  <si>
    <t> Specific, genuine and positive</t>
  </si>
  <si>
    <t>feedback to CYPs about their</t>
  </si>
  <si>
    <t>social and emotional skills and</t>
  </si>
  <si>
    <t>behaviour</t>
  </si>
  <si>
    <t> Flexible grouping</t>
  </si>
  <si>
    <t>arrangements</t>
  </si>
  <si>
    <t> Differentiation of activities,</t>
  </si>
  <si>
    <t>materials and questioning</t>
  </si>
  <si>
    <t> Awareness that a CYP may</t>
  </si>
  <si>
    <t>need more time within lessons</t>
  </si>
  <si>
    <t>to complete tasks and that</t>
  </si>
  <si>
    <t>equality of access may mean</t>
  </si>
  <si>
    <t>that they need to do some</t>
  </si>
  <si>
    <t>things differently</t>
  </si>
  <si>
    <t> Embedding use of multisensory learning.</t>
  </si>
  <si>
    <t> Consideration of classroom</t>
  </si>
  <si>
    <t>organisation, seating and</t>
  </si>
  <si>
    <t>group dynamics</t>
  </si>
  <si>
    <t> Transparent system of class/</t>
  </si>
  <si>
    <t>school rewards and sanctions</t>
  </si>
  <si>
    <t>with visual supports.</t>
  </si>
  <si>
    <t> Use of different teaching style</t>
  </si>
  <si>
    <t> Clear routines e.g. for</t>
  </si>
  <si>
    <t>transitions</t>
  </si>
  <si>
    <t> Nurturing classroom</t>
  </si>
  <si>
    <t>approaches</t>
  </si>
  <si>
    <t> Offering CYP opportunities to</t>
  </si>
  <si>
    <t>take on responsibilities e.g.</t>
  </si>
  <si>
    <t>class monitors, prefects,</t>
  </si>
  <si>
    <t>school council reps</t>
  </si>
  <si>
    <t>Rules and expectations should</t>
  </si>
  <si>
    <t>be consistent across staff</t>
  </si>
  <si>
    <t> Well-planned and</t>
  </si>
  <si>
    <t>stimulating PHSE/</t>
  </si>
  <si>
    <t>Citizenship curriculum,</t>
  </si>
  <si>
    <t>incidents</t>
  </si>
  <si>
    <t> SEAL styled materials and</t>
  </si>
  <si>
    <t>interventions</t>
  </si>
  <si>
    <t> Provision of planned</t>
  </si>
  <si>
    <t>opportunities to learn and</t>
  </si>
  <si>
    <t>practice social and</t>
  </si>
  <si>
    <t>emotional skills during</t>
  </si>
  <si>
    <t>structured activities.</t>
  </si>
  <si>
    <t> Restorative Practices (RP)</t>
  </si>
  <si>
    <t>approaches.</t>
  </si>
  <si>
    <t> Educational visits are</t>
  </si>
  <si>
    <t>planned well in advance</t>
  </si>
  <si>
    <t>and take into account the</t>
  </si>
  <si>
    <t>needs of all CYPs</t>
  </si>
  <si>
    <t>Quality First Teaching Provision for CYP with Hearing Impairment:</t>
  </si>
  <si>
    <t>• arrangements in place for regular (daily where required) monitoring and checking of specialist equipment e.g. hearing aids and radio aids, by setting staff</t>
  </si>
  <si>
    <t>• Deaf Awareness training for all staff</t>
  </si>
  <si>
    <t>• assessment, advice and recommendations from specialist teachers</t>
  </si>
  <si>
    <t>• differentiated learning opportunities and reasonable adjustments are made to create a good acoustic environment and ensure access. For example:</t>
  </si>
  <si>
    <t>o Seating arrangements</t>
  </si>
  <si>
    <t>o Appropriate lighting (e.g. to aid lip-reading)</t>
  </si>
  <si>
    <t>o Reduction of background noise</t>
  </si>
  <si>
    <t>o Repetition of instructions</t>
  </si>
  <si>
    <t>o Multi-sensory approach</t>
  </si>
  <si>
    <t>o Additional support during speaking and listening activities</t>
  </si>
  <si>
    <t>o New vocabulary shared with parents</t>
  </si>
  <si>
    <t>o Home-school book</t>
  </si>
  <si>
    <t>o Loop systems</t>
  </si>
  <si>
    <t>Use of specialist materials e.g. National Deaf Children’s Society (NDCS) Phonics Guidance, NatSIP – special exam arrangements.</t>
  </si>
  <si>
    <t>Visual Impairment</t>
  </si>
  <si>
    <t>Visual Impairment needs may include: recognisable ophthalmological conditions which may impact on learning</t>
  </si>
  <si>
    <t>Quality First Teaching Provision for CYP with Visual Impairment:</t>
  </si>
  <si>
    <t>• resources in place to support this inclusive learning</t>
  </si>
  <si>
    <t>• ensure that CYP do use glasses to correct vision if required</t>
  </si>
  <si>
    <t>• understanding of the impact of eye conditions on learning and the needs related to identified VI, including the complexities inherent in learning despite the “single” diagnosis</t>
  </si>
  <si>
    <t>• use information and resources available to assist with increased awareness of implications of VI on learning</t>
  </si>
  <si>
    <r>
      <t>Resources may include RNI</t>
    </r>
    <r>
      <rPr>
        <sz val="11"/>
        <rFont val="Calibri"/>
        <family val="2"/>
      </rPr>
      <t>B (e.g. eye condition leaflets), VIEW (e.g. teaching and learning strategies), NatSIP (e.g.accessibility guidance for assessment)</t>
    </r>
  </si>
  <si>
    <r>
      <t xml:space="preserve">QFT Provision for CYP with </t>
    </r>
    <r>
      <rPr>
        <b/>
        <sz val="12"/>
        <rFont val="Calibri"/>
        <family val="2"/>
      </rPr>
      <t>Physical Needs</t>
    </r>
    <r>
      <rPr>
        <sz val="12"/>
        <rFont val="Calibri"/>
        <family val="2"/>
      </rPr>
      <t>:</t>
    </r>
  </si>
  <si>
    <t>• with adaptations and reasonable adjustments to the environment children and young people can be independent</t>
  </si>
  <si>
    <t>Quality First Teaching meets the</t>
  </si>
  <si>
    <t>• Flexible grouping arrangements</t>
  </si>
  <si>
    <t>• Some differentiation of activities,</t>
  </si>
  <si>
    <t>• Routine feedback to pupils</t>
  </si>
  <si>
    <t>• Environmental considerations are</t>
  </si>
  <si>
    <t>CYPs</t>
  </si>
  <si>
    <t>Questions to the child may</t>
  </si>
  <si>
    <t>need rephrasing to minimise</t>
  </si>
  <si>
    <t>the effort of replying</t>
  </si>
  <si>
    <t>• Opportunities for social</t>
  </si>
  <si>
    <t>interaction between peers and</t>
  </si>
  <si>
    <t>the wider community of the</t>
  </si>
  <si>
    <t>school may need to be</t>
  </si>
  <si>
    <t>engineered to develop self</t>
  </si>
  <si>
    <t>esteem and confidence</t>
  </si>
  <si>
    <t>• An understanding that the</t>
  </si>
  <si>
    <t>physical disability/medical need</t>
  </si>
  <si>
    <t>child’s social and emotional well</t>
  </si>
  <si>
    <t>being despite the apparent lack of</t>
  </si>
  <si>
    <t>obvious impairment</t>
  </si>
  <si>
    <t>• Consideration given to pupils</t>
  </si>
  <si>
    <t>individual learning style e.g. visual</t>
  </si>
  <si>
    <t>or kinesthetic</t>
  </si>
  <si>
    <t>• Awareness that a child may need</t>
  </si>
  <si>
    <t>differently</t>
  </si>
  <si>
    <t>• A range of alternative equipment</t>
  </si>
  <si>
    <t>may be useful - chunky pencils,</t>
  </si>
  <si>
    <t>adapted scissors, pencil grips etc.</t>
  </si>
  <si>
    <t>• Planning may need to include rest</t>
  </si>
  <si>
    <t>breaks or movement breaks</t>
  </si>
  <si>
    <t>• CYPs may need to leave</t>
  </si>
  <si>
    <t>classrooms and lessons before</t>
  </si>
  <si>
    <t>their peers to avoid crowded</t>
  </si>
  <si>
    <t>corridors/busy stair cases</t>
  </si>
  <si>
    <t>• Appropriate differentiation of</t>
  </si>
  <si>
    <t>task and teaching style</t>
  </si>
  <si>
    <t>• SEAL materials and</t>
  </si>
  <si>
    <t>• Anti bullying is routinely</t>
  </si>
  <si>
    <t>• Provision of an inclusive PE</t>
  </si>
  <si>
    <t>curriculum, including</t>
  </si>
  <si>
    <t>arrangements for Sports Day</t>
  </si>
  <si>
    <t>where appropriate</t>
  </si>
  <si>
    <t>• Provision of an inclusive</t>
  </si>
  <si>
    <t>curriculum for all subject</t>
  </si>
  <si>
    <t>areas</t>
  </si>
  <si>
    <t>interaction between peers</t>
  </si>
  <si>
    <t>and the wider community of</t>
  </si>
  <si>
    <t>the school may need to be</t>
  </si>
  <si>
    <t>• Opportunities for additional</t>
  </si>
  <si>
    <t>experience to develop: gross</t>
  </si>
  <si>
    <t>motor, fine motor, visual</t>
  </si>
  <si>
    <t>perception</t>
  </si>
  <si>
    <t>School trips which are</t>
  </si>
  <si>
    <t>planned well in advance and</t>
  </si>
  <si>
    <t>take into consideration the</t>
  </si>
  <si>
    <t>needs of the CYP</t>
  </si>
  <si>
    <t>• Other school pastoral</t>
  </si>
  <si>
    <r>
      <t>∗</t>
    </r>
    <r>
      <rPr>
        <sz val="12"/>
        <rFont val="Calibri"/>
        <family val="2"/>
      </rPr>
      <t xml:space="preserve"> Meet and Greet</t>
    </r>
  </si>
  <si>
    <r>
      <t>∗</t>
    </r>
    <r>
      <rPr>
        <sz val="12"/>
        <rFont val="Calibri"/>
        <family val="2"/>
      </rPr>
      <t xml:space="preserve"> Circle Time</t>
    </r>
  </si>
  <si>
    <r>
      <t>∗</t>
    </r>
    <r>
      <rPr>
        <sz val="12"/>
        <rFont val="Calibri"/>
        <family val="2"/>
      </rPr>
      <t xml:space="preserve"> Peer mentoring</t>
    </r>
  </si>
  <si>
    <r>
      <t>∗</t>
    </r>
    <r>
      <rPr>
        <sz val="12"/>
        <rFont val="Calibri"/>
        <family val="2"/>
      </rPr>
      <t xml:space="preserve"> Buddy systems</t>
    </r>
  </si>
  <si>
    <r>
      <t>∗</t>
    </r>
    <r>
      <rPr>
        <sz val="12"/>
        <rFont val="Calibri"/>
        <family val="2"/>
      </rPr>
      <t xml:space="preserve"> Restorative Practice</t>
    </r>
  </si>
  <si>
    <r>
      <t>∗</t>
    </r>
    <r>
      <rPr>
        <sz val="12"/>
        <rFont val="Calibri"/>
        <family val="2"/>
      </rPr>
      <t xml:space="preserve"> ELSA support</t>
    </r>
  </si>
  <si>
    <t> Resources and displays that support independence.</t>
  </si>
  <si>
    <t>• promotion of independence and social inclusion</t>
  </si>
  <si>
    <t>• Use of teaching strategies that</t>
  </si>
  <si>
    <t>develop the independent</t>
  </si>
  <si>
    <t>learning of the CYP</t>
  </si>
  <si>
    <t>experience to develop: dressing, toileting</t>
  </si>
  <si>
    <t>In addition to good Quality First Teaching some of the following may be required:</t>
  </si>
  <si>
    <t>• Ensure parents are fully aware of what is being done to support their child/young person and are able to support interventions</t>
  </si>
  <si>
    <t>• Daily personalised/small group learning to target identified areas of need</t>
  </si>
  <si>
    <t>• Use a screening tool such as: Universally Speaking or WellComn to inform and plan next steps and/or provision</t>
  </si>
  <si>
    <t>• Use programs of intervention either independently or as advised by the Speech and Language Therapist (SaLT)/Education Psychologist or Specialist Teacher</t>
  </si>
  <si>
    <t>• Deliver interventions to develop social communication skills e.g. small group work, negotiating activities, turn-taking/sharing, role-play/social stories as appropriate</t>
  </si>
  <si>
    <t xml:space="preserve">• Request support from ASD Specialists </t>
  </si>
  <si>
    <t>• Be aware of the constraints of testing when ascertaining a CYP’s cognitive ability, attainment and progress and being flexible in approach to meet the needs of individuals</t>
  </si>
  <si>
    <t>Training for staff may include:</t>
  </si>
  <si>
    <t>o Understanding ASD</t>
  </si>
  <si>
    <t>o Supporting Social Communication Difficulties</t>
  </si>
  <si>
    <t>o Elklan</t>
  </si>
  <si>
    <t>o Using Social Stories/Comic strip conversations</t>
  </si>
  <si>
    <t>o Supporting CYP with Sensory Processing issues</t>
  </si>
  <si>
    <t>o Information about the CYP’s difficulties is shared with relevant staff, in partnership with parents.</t>
  </si>
  <si>
    <t> Individual targets agreed and monitored, following discussion with CYP and parents, to share advice on successful strategies and set targets</t>
  </si>
  <si>
    <t> Access to some individual support based on IEP targets</t>
  </si>
  <si>
    <t> Careful consideration to group dynamics in the class</t>
  </si>
  <si>
    <t> Establish strategies to facilitate communication and to assess learning</t>
  </si>
  <si>
    <t> Sharing of advice on successful strategies and set targets e.g. use of visual supports, developing organisational skills.</t>
  </si>
  <si>
    <t> Classroom Teaching Assistance (TA) is targeted towards support to access specific tasks/settings</t>
  </si>
  <si>
    <t> Staff work with specialist outreach teachers to learn strategies</t>
  </si>
  <si>
    <t>Speech</t>
  </si>
  <si>
    <t>* Listening skills groups</t>
  </si>
  <si>
    <t>* Phonological awareness, processing and discrimination</t>
  </si>
  <si>
    <t>Language</t>
  </si>
  <si>
    <t>* Access to small group</t>
  </si>
  <si>
    <t>support e.g. Talk Boost, Time to Talk, Talking Partners, Narrative groups.</t>
  </si>
  <si>
    <t>Social communication</t>
  </si>
  <si>
    <t>* Socially speaking,</t>
  </si>
  <si>
    <t>Talkabout, Time to Talk</t>
  </si>
  <si>
    <t> Checking pupil’s understanding of task and recording of work.</t>
  </si>
  <si>
    <t> CYP needs support when they find the environment difficult or stressful.</t>
  </si>
  <si>
    <t> Learning tasks differentiated by task and outcome to meet individual needs.</t>
  </si>
  <si>
    <t> Small group support e.g. Circle</t>
  </si>
  <si>
    <t>of Friends, self-esteem group,</t>
  </si>
  <si>
    <t>Socially Speaking. Group work</t>
  </si>
  <si>
    <t>to be planned and tailored to</t>
  </si>
  <si>
    <t>meet identified need and</t>
  </si>
  <si>
    <t>includes good role models.</t>
  </si>
  <si>
    <t> Preparation for changes to</t>
  </si>
  <si>
    <t>activities/routines/ staffing</t>
  </si>
  <si>
    <t> Aspects of structured teaching</t>
  </si>
  <si>
    <t>(TEACCH) used in planning</t>
  </si>
  <si>
    <t> Peer mentoring support.</t>
  </si>
  <si>
    <t> Supporting specific areas of</t>
  </si>
  <si>
    <t>difficulty e.g. assembly, RE, PE,</t>
  </si>
  <si>
    <t>outdoor play, forest schools</t>
  </si>
  <si>
    <t> Supporting pupil to recognise and communicate their feelings about the school day (emotion rating scale.)</t>
  </si>
  <si>
    <t> Individual work on recognition and understanding of emotions, including visual supports</t>
  </si>
  <si>
    <t>In addition to good Quality First Teaching the following will be required:</t>
  </si>
  <si>
    <t>Teaching and Learning:</t>
  </si>
  <si>
    <t>• Differentiation is used to ensure the development of literacy, numeracy, expressive language and communication skills and to minimise behaviour and emotional difficulties</t>
  </si>
  <si>
    <t>• Access to adults who are skilled and experienced in supporting students with general and specific learning difficulties</t>
  </si>
  <si>
    <t>• Assessments focus on how the pupil is learning, more in-depth analysis of strengths and weaknesses and progress in relation to time</t>
  </si>
  <si>
    <t>• Arrangements to support the use and delivery of approaches/materials for students with Specific Learning Difficulties (SpLD) which may include multi-sensory teaching strategies, a focus on phonological awareness and/or motor skills programme</t>
  </si>
  <si>
    <t>• Make reasonable adjustments to the learning environment e.g. appropriate seating, individual work-station, visual timetable, timings of breaks and transition arrangements within the school day, use of timers</t>
  </si>
  <si>
    <t>• Materials which reduce or support note taking, copying of diagrams and charts and/or alternative approaches to recording</t>
  </si>
  <si>
    <t>• Effective use of IT equipment to support learning</t>
  </si>
  <si>
    <t>Whole Setting:</t>
  </si>
  <si>
    <t>• Appropriate interpersonal skills with other students are promoted</t>
  </si>
  <si>
    <t>• Mentoring/Learning mentors can be accessed by learners</t>
  </si>
  <si>
    <t>• SENCO accesses relevant Continued Professional Development (CPD)</t>
  </si>
  <si>
    <t>• Staff trained and able to support students with a range of learning difficulties, including SpLD.</t>
  </si>
  <si>
    <t>This might include support from external specialist professionals</t>
  </si>
  <si>
    <t>• Class teacher/SENCo makes good use of recommendations from outside agencies/specialists</t>
  </si>
  <si>
    <t>• ‘What Works Well’ documents are used to implement interventions with strong evidence-based research</t>
  </si>
  <si>
    <t>Resources/Research:</t>
  </si>
  <si>
    <t>• Class teacher/SENCO make good use of approved websites and free on-line training programs to enhance skills and understanding</t>
  </si>
  <si>
    <t>• SENCO makes use of current evidence-based research available e.g. the Education Endowment Foundation (EEF) publication/toolkit and EEF Teaching Assistant document and Nasen Journals.</t>
  </si>
  <si>
    <t>CYP has identified needs which are highlighted to all relevant staff with advice on support strategies provided and monitored by the SENCO/SLT</t>
  </si>
  <si>
    <t> Inclusive teaching with emphasis on small step approach</t>
  </si>
  <si>
    <t> Increased differentiation by</t>
  </si>
  <si>
    <t>presentation, outcome, timing,</t>
  </si>
  <si>
    <t>scaffolding, and additional</t>
  </si>
  <si>
    <t>resources.</t>
  </si>
  <si>
    <t> Simplified level/pace/amount</t>
  </si>
  <si>
    <t>of teacher talk.</t>
  </si>
  <si>
    <t> Pre-tutoring used effectively</t>
  </si>
  <si>
    <t> Activities and time built into</t>
  </si>
  <si>
    <t>lesson planning to give</t>
  </si>
  <si>
    <t>opportunities for pupils to</t>
  </si>
  <si>
    <t>work on own targets</t>
  </si>
  <si>
    <t> Alternative forms of recording</t>
  </si>
  <si>
    <t>routinely offered and used</t>
  </si>
  <si>
    <t>e.g.ppts, oral presentation,</t>
  </si>
  <si>
    <t>posters, sound buttons, mind</t>
  </si>
  <si>
    <t>maps, matching labels to</t>
  </si>
  <si>
    <t>pictures, sorting into category</t>
  </si>
  <si>
    <t>etc</t>
  </si>
  <si>
    <t> Some additional and/or</t>
  </si>
  <si>
    <t>different provision enhances</t>
  </si>
  <si>
    <t>the core offer.</t>
  </si>
  <si>
    <t> Normal curriculum plans</t>
  </si>
  <si>
    <t>include individual/group</t>
  </si>
  <si>
    <t>targets.</t>
  </si>
  <si>
    <t> TAs are used flexibly so that</t>
  </si>
  <si>
    <t>the teacher can focus on</t>
  </si>
  <si>
    <t>individuals and groups.</t>
  </si>
  <si>
    <t> Time limited proven</t>
  </si>
  <si>
    <t>interventions are matched to</t>
  </si>
  <si>
    <t>pupil need and delivered by</t>
  </si>
  <si>
    <t>suitably trained staff.</t>
  </si>
  <si>
    <t> Some use of small group or 1:1</t>
  </si>
  <si>
    <t>programmes planned by the</t>
  </si>
  <si>
    <t>teacher and delivered by a TA</t>
  </si>
  <si>
    <t>to address specific difficulties</t>
  </si>
  <si>
    <t> Progress in interventions is</t>
  </si>
  <si>
    <t>recorded and shared with</t>
  </si>
  <si>
    <t>teachers so that learning is</t>
  </si>
  <si>
    <t>transferred and focussed</t>
  </si>
  <si>
    <t>teaching can be planned to</t>
  </si>
  <si>
    <t>address any difficulties</t>
  </si>
  <si>
    <t>skill reinforcement / over</t>
  </si>
  <si>
    <t>learning / revision / transfer</t>
  </si>
  <si>
    <t>and generalisation.</t>
  </si>
  <si>
    <t> Whole school systems</t>
  </si>
  <si>
    <t>evaluate the impact of</t>
  </si>
  <si>
    <t>interventions and monitor the</t>
  </si>
  <si>
    <t>quality of teaching and</t>
  </si>
  <si>
    <t>learning.</t>
  </si>
  <si>
    <t>Promoting good mental health is the responsibility of all members of school staff and community. All staff should have an awareness of the early signs of mental health problems and what to do if they think they have identified a developing problem.</t>
  </si>
  <si>
    <t>• Be an access point for early support for children with emerging problems</t>
  </si>
  <si>
    <t>• Understand the causes of behaviour and use effective approaches to behaviour management.</t>
  </si>
  <si>
    <t>• Seek appropriate support for children and young people experiencing negative experiences and distressing events, including referrals to appropriate services e.g. Child and Adolescent Mental Health Services (CAMHS), Early Help, counselling services etc</t>
  </si>
  <si>
    <t>• Ensure that pupils and their families participate as fully as possible in decisions through a supportive approach and information sharing. The views, wishes and feelings of the pupil and their parents/carers should always be considered</t>
  </si>
  <si>
    <t>• Staff should receive sufficient and suitable training to support CYP with SEMH needs</t>
  </si>
  <si>
    <t> Information about CYP’s needs/difficulties is shared with relevant staff</t>
  </si>
  <si>
    <t> Personalised reward systems covering targeted lessons / activities.</t>
  </si>
  <si>
    <t> Careful consideration of</t>
  </si>
  <si>
    <t>group dynamics within class</t>
  </si>
  <si>
    <t>preferred learning style and</t>
  </si>
  <si>
    <t>motivational levers for the</t>
  </si>
  <si>
    <t>CYP when differentiating.</t>
  </si>
  <si>
    <t> Opportunities for small</t>
  </si>
  <si>
    <t>group work based on</t>
  </si>
  <si>
    <t> Access to small group</t>
  </si>
  <si>
    <t>support e.g. SILVER</t>
  </si>
  <si>
    <t>SEAL, Circle of Friends,</t>
  </si>
  <si>
    <t>self-esteem group. Group</t>
  </si>
  <si>
    <t>work to be planned and</t>
  </si>
  <si>
    <t>tailored to meet identified</t>
  </si>
  <si>
    <t>need and includes good</t>
  </si>
  <si>
    <t>peer role models.</t>
  </si>
  <si>
    <t> Individual or small group</t>
  </si>
  <si>
    <t>support for emotional</t>
  </si>
  <si>
    <t>literacy e.g. recognising</t>
  </si>
  <si>
    <t>emotions</t>
  </si>
  <si>
    <t> Learning tasks</t>
  </si>
  <si>
    <t>differentiated by task and</t>
  </si>
  <si>
    <t>outcome to meet</t>
  </si>
  <si>
    <t>individual needs.</t>
  </si>
  <si>
    <t> Preparation for changes</t>
  </si>
  <si>
    <t>to activities/routines/</t>
  </si>
  <si>
    <t>staffing.</t>
  </si>
  <si>
    <t> Oversight when moving</t>
  </si>
  <si>
    <t>between locations/</t>
  </si>
  <si>
    <t>classrooms.</t>
  </si>
  <si>
    <t>and contingency plans</t>
  </si>
  <si>
    <t>are in place to meet the</t>
  </si>
  <si>
    <t>needs of the CYP, should</t>
  </si>
  <si>
    <t>they be needed.</t>
  </si>
  <si>
    <t>Weekly teaching of</t>
  </si>
  <si>
    <t>social skills to</t>
  </si>
  <si>
    <t>address behavioural</t>
  </si>
  <si>
    <t>targets on PSP or</t>
  </si>
  <si>
    <t>outcomes in MSP.</t>
  </si>
  <si>
    <t>Daily bridging and</t>
  </si>
  <si>
    <t>reinforcement of</t>
  </si>
  <si>
    <t>skills in social</t>
  </si>
  <si>
    <t>situations to ensure</t>
  </si>
  <si>
    <t>skills are generalised.</t>
  </si>
  <si>
    <t> Use of key-working</t>
  </si>
  <si>
    <t>approaches to</t>
  </si>
  <si>
    <t>ensure the CYP has</t>
  </si>
  <si>
    <t>a trusted adult to</t>
  </si>
  <si>
    <t>offer support during</t>
  </si>
  <si>
    <t>vulnerable times.</t>
  </si>
  <si>
    <t> Personalised reward</t>
  </si>
  <si>
    <t>systems known to all</t>
  </si>
  <si>
    <t>staff in school who</t>
  </si>
  <si>
    <t>have contact with the</t>
  </si>
  <si>
    <t>CYP, implemented</t>
  </si>
  <si>
    <t>consistently across</t>
  </si>
  <si>
    <t>the curriculum.</t>
  </si>
  <si>
    <t> Individualised</t>
  </si>
  <si>
    <t>support to implement</t>
  </si>
  <si>
    <t>recommendations</t>
  </si>
  <si>
    <t>from support</t>
  </si>
  <si>
    <t>services.</t>
  </si>
  <si>
    <t>Teaching style adapted to</t>
  </si>
  <si>
    <t>suit CYP’s learning style</t>
  </si>
  <si>
    <t>e.g. level/pace/amount of</t>
  </si>
  <si>
    <t>teacher talk reduced,</t>
  </si>
  <si>
    <t>access to practical</t>
  </si>
  <si>
    <t>activities.</t>
  </si>
  <si>
    <t> Personalised timetable</t>
  </si>
  <si>
    <t>introduced in negotiation</t>
  </si>
  <si>
    <t>with the CYP, parents/</t>
  </si>
  <si>
    <t>carers and staff. This may</t>
  </si>
  <si>
    <t>include temporary</t>
  </si>
  <si>
    <t>withdrawal from some</t>
  </si>
  <si>
    <t>activities e.g. assemblies,</t>
  </si>
  <si>
    <t>specific non-core lessons.</t>
  </si>
  <si>
    <t> Time-limited intervention</t>
  </si>
  <si>
    <t>programmes with staff</t>
  </si>
  <si>
    <t>who have knowledge and</t>
  </si>
  <si>
    <t>skills to address specific</t>
  </si>
  <si>
    <t>needs, may include</t>
  </si>
  <si>
    <t>withdrawal for individual</t>
  </si>
  <si>
    <t>programmes (e.g.</t>
  </si>
  <si>
    <t>understanding anger,</t>
  </si>
  <si>
    <t>therapeutic stories) or</t>
  </si>
  <si>
    <t>targeted group work (e.g.</t>
  </si>
  <si>
    <t>FRIENDS)</t>
  </si>
  <si>
    <t> More formal meetings/</t>
  </si>
  <si>
    <t>conferences using</t>
  </si>
  <si>
    <t>Restorative Practices as</t>
  </si>
  <si>
    <t>an approach to resolve</t>
  </si>
  <si>
    <t>peer conflict including</t>
  </si>
  <si>
    <t>bullying and incidences of</t>
  </si>
  <si>
    <t>theft, sabotage, violence</t>
  </si>
  <si>
    <t>etc.</t>
  </si>
  <si>
    <t>and risk assessments are</t>
  </si>
  <si>
    <t>in place as appropriate.</t>
  </si>
  <si>
    <t>and shared with key staff</t>
  </si>
  <si>
    <t>Hearing impairment:</t>
  </si>
  <si>
    <t>Use of hearing aids and other assistive listening devices e.g. radio aids as appropriate</t>
  </si>
  <si>
    <t>• Classroom management strategies e.g. seating position, reducing background noise.</t>
  </si>
  <si>
    <t>• Daily personalised/small group learning to target identified areas of need with ongoing cycle of assess-plan-do-review. Close monitoring of the above by SENDCo/class teacher.</t>
  </si>
  <si>
    <t>• All listening devices e.g. hearing</t>
  </si>
  <si>
    <t>aids, cochlear implants and</t>
  </si>
  <si>
    <t>radio aids are functioning</t>
  </si>
  <si>
    <t>optimally in order to access</t>
  </si>
  <si>
    <t>speech</t>
  </si>
  <si>
    <t>• Equal access to curriculum,</t>
  </si>
  <si>
    <t>premises, information and</t>
  </si>
  <si>
    <t>assessment</t>
  </si>
  <si>
    <t>• Opportunities to meet with other</t>
  </si>
  <si>
    <t>deaf peers.</t>
  </si>
  <si>
    <t>• May need alternative</t>
  </si>
  <si>
    <t>communication approach e.g.</t>
  </si>
  <si>
    <t>Total Communication, Sign</t>
  </si>
  <si>
    <t>Bilingualism and Oral/Aural</t>
  </si>
  <si>
    <t>• Differentiated learning opportunities, for example:</t>
  </si>
  <si>
    <t>o Use of radio aid in all lessons</t>
  </si>
  <si>
    <t>o Soundfield systems</t>
  </si>
  <si>
    <t>o Specialist language programme e.g. Elklan</t>
  </si>
  <si>
    <t>o Reading programme</t>
  </si>
  <si>
    <t>• Glue ear training</t>
  </si>
  <si>
    <t>• BTEC for Teaching Assistants</t>
  </si>
  <si>
    <t>• Bespoke training for staff in meeting needs of a deaf CYP</t>
  </si>
  <si>
    <t>• Training for staff in appropriate communication strategies e.g. signing, cued speech and visual phonics</t>
  </si>
  <si>
    <t>Visual impairment:</t>
  </si>
  <si>
    <t>In addition to good Quality First Teaching the following may be required:</t>
  </si>
  <si>
    <t>• Appropriate differentiation or modifications to the curriculum or to the environment</t>
  </si>
  <si>
    <t>• Appropriate differentiation for assessment and examination materials and recording of answers</t>
  </si>
  <si>
    <t>• Strategies to include a learner with an eye condition are in place and Identified</t>
  </si>
  <si>
    <t>• Training in the use of specialist equipment to support access to learning.</t>
  </si>
  <si>
    <t>• Bespoke training for staff in meeting needs of a vision impaired CYP</t>
  </si>
  <si>
    <t>Multi-sensory impairment</t>
  </si>
  <si>
    <t>• Whole setting training – Multi-Sensory Impairment so all staff understand the needs including all staff e.g. Midday Supervisor Assistants</t>
  </si>
  <si>
    <t>• Implement an individual programme of support devised by the Class Teacher and supported by the Qualified Teacher of MSI as required which could include the following:</t>
  </si>
  <si>
    <t>o Good awareness of functioning of CYP’s hearing and vision and the impact of this on learning</t>
  </si>
  <si>
    <t>o Adaptation of materials and activities, for example:</t>
  </si>
  <si>
    <t>o Enlarged print</t>
  </si>
  <si>
    <t>o Tactile models</t>
  </si>
  <si>
    <t>o Activity cues</t>
  </si>
  <si>
    <t>o Decluttering</t>
  </si>
  <si>
    <t>o Access to information and keeping on task</t>
  </si>
  <si>
    <t>o Scaffolding of activities i.e. giving sensitive support whilst optimising independence</t>
  </si>
  <si>
    <t>o Encouragement to develop friendships</t>
  </si>
  <si>
    <t>o Breaks as appropriate</t>
  </si>
  <si>
    <t>o Home/school book</t>
  </si>
  <si>
    <t>o An individual communication approach may be required e.g. timetable with tactile cues, a communication passport to help with consistency amongst staff/family.</t>
  </si>
  <si>
    <t>• Training for use of specialist equipment, including moving and handling training</t>
  </si>
  <si>
    <t>• Training in specific therapy programmes as recommended by NHS professionals</t>
  </si>
  <si>
    <t>Information about the CYP’s</t>
  </si>
  <si>
    <t>difficulties is shared with</t>
  </si>
  <si>
    <t>relevant staff, in partnership</t>
  </si>
  <si>
    <t>with parents and including an</t>
  </si>
  <si>
    <t>relevant pupil profile</t>
  </si>
  <si>
    <t>• Access to a portable writing</t>
  </si>
  <si>
    <t>aid or the use of ICT for</t>
  </si>
  <si>
    <t>recording</t>
  </si>
  <si>
    <t>• Access to assistive software.</t>
  </si>
  <si>
    <t>• Adapted/modified equipment</t>
  </si>
  <si>
    <t>and teaching materials (e.g.</t>
  </si>
  <si>
    <t>spring loaded scissors)</t>
  </si>
  <si>
    <t>• Provide a range of</t>
  </si>
  <si>
    <t>communication methods</t>
  </si>
  <si>
    <t>(digital camera, voice</t>
  </si>
  <si>
    <t>recorder, symbol cards)</t>
  </si>
  <si>
    <t>• Sharing of advice on</t>
  </si>
  <si>
    <t>successful strategies and set</t>
  </si>
  <si>
    <t>targets e.g. use of visual</t>
  </si>
  <si>
    <t>supports, developing</t>
  </si>
  <si>
    <t>organisational skills</t>
  </si>
  <si>
    <t>Access to small group support.</t>
  </si>
  <si>
    <t>Group work to be planned and</t>
  </si>
  <si>
    <t>need and includes good role</t>
  </si>
  <si>
    <t>models</t>
  </si>
  <si>
    <t>• Learning tasks differentiated</t>
  </si>
  <si>
    <t>by task and outcome to meet</t>
  </si>
  <si>
    <t>individual needs</t>
  </si>
  <si>
    <t>• Assistive technology software</t>
  </si>
  <si>
    <t>to minimise effort (on screen</t>
  </si>
  <si>
    <t>keyboards, Clicker, predictive</t>
  </si>
  <si>
    <t>text)</t>
  </si>
  <si>
    <t>• Structured and evaluated fine</t>
  </si>
  <si>
    <t>motor programmes (It’s in the</t>
  </si>
  <si>
    <t>bag, Busy fingers etc</t>
  </si>
  <si>
    <t>• Structured and evaluated</t>
  </si>
  <si>
    <t>gross motor programmes (e.g.</t>
  </si>
  <si>
    <t>Fit to Learn, Beam, Jump</t>
  </si>
  <si>
    <t>Ahead)</t>
  </si>
  <si>
    <t>• May require supportive</t>
  </si>
  <si>
    <t>seating</t>
  </si>
  <si>
    <t>• They require minimal adult or</t>
  </si>
  <si>
    <t>peer support to collect or use</t>
  </si>
  <si>
    <t>equipment</t>
  </si>
  <si>
    <t> Teaching problem-solving skills</t>
  </si>
  <si>
    <t> Support offered with transitions and to prepare for “unusual” days</t>
  </si>
  <si>
    <t> Supporting CYP’s daily planning</t>
  </si>
  <si>
    <t>• Minimal assistance with</t>
  </si>
  <si>
    <t>personal care (dressing and</t>
  </si>
  <si>
    <t>hygiene)</t>
  </si>
  <si>
    <t>Manage access arrangements for internal and external examinations and assessments. e.g. reader or scribe, extra time for assessments as needed</t>
  </si>
  <si>
    <t> Awareness of social and emotional aspects of disability</t>
  </si>
  <si>
    <t> Speech and Language Therapist’s advice reflected in lesson/ curriculum planning and delivery overseen by SENCO</t>
  </si>
  <si>
    <t> May need pre teaching and over learning of key vocabulary and concepts</t>
  </si>
  <si>
    <t>Teaching assistance time will include the supply of teaching and learning resources and delivery of intervention.</t>
  </si>
  <si>
    <t>* May attend clinic sessions for speech difficulties.</t>
  </si>
  <si>
    <t>* Schools deliver follow up interventions supplied from clinic sessions e.g. Black Sheep Press,</t>
  </si>
  <si>
    <t>Metaphon, Nuffield Dyspraxia</t>
  </si>
  <si>
    <t>Programme, Sound &amp; Speak books.</t>
  </si>
  <si>
    <t>* Consideration of speech sound development when delivering phonics.</t>
  </si>
  <si>
    <t> Regular/daily small group or 1:1</t>
  </si>
  <si>
    <t>teaching of social skills</t>
  </si>
  <si>
    <t>Activities to target:</t>
  </si>
  <si>
    <t>* Peer awareness</t>
  </si>
  <si>
    <t>* Social understanding and insight.</t>
  </si>
  <si>
    <t>* Recognising emotions in themselves &amp; others.</t>
  </si>
  <si>
    <t>* Use of language to communicate.</t>
  </si>
  <si>
    <t>* Specific conversational skills.</t>
  </si>
  <si>
    <t>* Non-verbal skills- body language</t>
  </si>
  <si>
    <t>Quality first teaching which includes differentiated delivery, content and task offering frequent challenge and success and linked to individual outcomes</t>
  </si>
  <si>
    <t> Teaching style adapted to suit</t>
  </si>
  <si>
    <t>pupil’s learning style e.g. level/</t>
  </si>
  <si>
    <t>pace/volume/amount of</t>
  </si>
  <si>
    <t>teacher talk reduced, practical</t>
  </si>
  <si>
    <t> Some targeted, high quality</t>
  </si>
  <si>
    <t>support from adults in class</t>
  </si>
  <si>
    <t>which supports engagement</t>
  </si>
  <si>
    <t>in learning and encourages</t>
  </si>
  <si>
    <t>independence from the</t>
  </si>
  <si>
    <t>earliest time</t>
  </si>
  <si>
    <t> Chunking work into small</t>
  </si>
  <si>
    <t>steps of learning</t>
  </si>
  <si>
    <t> Awareness of social and</t>
  </si>
  <si>
    <t>emotional aspects of need</t>
  </si>
  <si>
    <t>and focused work to support</t>
  </si>
  <si>
    <t>development of these skills</t>
  </si>
  <si>
    <t> Established communication</t>
  </si>
  <si>
    <t>strategies to facilitate</t>
  </si>
  <si>
    <t>communication and to assess</t>
  </si>
  <si>
    <t>learning e.g. PECs or visual</t>
  </si>
  <si>
    <t>communication supports as</t>
  </si>
  <si>
    <t>advised by SCERTS,</t>
  </si>
  <si>
    <t>including language script</t>
  </si>
  <si>
    <t> Personalised motivation</t>
  </si>
  <si>
    <t>systems known to all staff in</t>
  </si>
  <si>
    <t>school who have contact with</t>
  </si>
  <si>
    <t>the pupil, implemented</t>
  </si>
  <si>
    <t>consistently across the</t>
  </si>
  <si>
    <t>curriculum. These are</t>
  </si>
  <si>
    <t>updated regularly to engage</t>
  </si>
  <si>
    <t>and motivate.</t>
  </si>
  <si>
    <t>identified regular support to</t>
  </si>
  <si>
    <t>undertake the following:</t>
  </si>
  <si>
    <t>- prepare and make relevant</t>
  </si>
  <si>
    <t>visual supports and</t>
  </si>
  <si>
    <t>structure</t>
  </si>
  <si>
    <t xml:space="preserve"> - write Social Stories, where</t>
  </si>
  <si>
    <t>needed</t>
  </si>
  <si>
    <t xml:space="preserve"> - adapt materials for lesson</t>
  </si>
  <si>
    <t xml:space="preserve"> - facilitate alternative</t>
  </si>
  <si>
    <t>recording strategies e.g.</t>
  </si>
  <si>
    <t>keyboard for writing if</t>
  </si>
  <si>
    <t>needed.</t>
  </si>
  <si>
    <t> Modified and adapted PE</t>
  </si>
  <si>
    <t>lessons as required.</t>
  </si>
  <si>
    <t> Child able to leave the</t>
  </si>
  <si>
    <t>classroom at regular</t>
  </si>
  <si>
    <t>intervals to self -regulate</t>
  </si>
  <si>
    <t> Sensory and/or movement</t>
  </si>
  <si>
    <t>breaks as needed are</t>
  </si>
  <si>
    <t>embedded as part of child’s</t>
  </si>
  <si>
    <t>school day</t>
  </si>
  <si>
    <t> ICT equipment as</t>
  </si>
  <si>
    <t>necessary in exams</t>
  </si>
  <si>
    <t> Adjusted , flexible timetable</t>
  </si>
  <si>
    <t>with pupil, parents and staff</t>
  </si>
  <si>
    <t>e.g. temporary withdrawal</t>
  </si>
  <si>
    <t>from some activities e.g.</t>
  </si>
  <si>
    <t>assemblies, specific lessons.</t>
  </si>
  <si>
    <t>programmes with staff who</t>
  </si>
  <si>
    <t>have knowledge/skills to</t>
  </si>
  <si>
    <t>address specific needs, may</t>
  </si>
  <si>
    <t>include withdrawal for Social</t>
  </si>
  <si>
    <t>Interaction/Communication</t>
  </si>
  <si>
    <t>groups</t>
  </si>
  <si>
    <t> Individual work around</t>
  </si>
  <si>
    <t>recognition and</t>
  </si>
  <si>
    <t>understanding of emotions,</t>
  </si>
  <si>
    <t>including personalised visual</t>
  </si>
  <si>
    <t>supports and resources/</t>
  </si>
  <si>
    <t>interventions e.g. 5 Point</t>
  </si>
  <si>
    <t>scale, feelings board, Zones</t>
  </si>
  <si>
    <t>of regulation</t>
  </si>
  <si>
    <t>approaches/mentor to</t>
  </si>
  <si>
    <t>ensure CYP has trusted</t>
  </si>
  <si>
    <t>adult to offer support for</t>
  </si>
  <si>
    <t>both self &amp; mutual regulation</t>
  </si>
  <si>
    <t>during vulnerable times.</t>
  </si>
  <si>
    <t> Peer awareness is actively</t>
  </si>
  <si>
    <t>promoted and embedded in</t>
  </si>
  <si>
    <t>every day practice</t>
  </si>
  <si>
    <t> Detailed time limited</t>
  </si>
  <si>
    <t>intervention programme e.g.</t>
  </si>
  <si>
    <t>Socially Speaking, Lego</t>
  </si>
  <si>
    <t>therapy, musical interaction</t>
  </si>
  <si>
    <t> Uses individual work station</t>
  </si>
  <si>
    <t>to develop independence, to</t>
  </si>
  <si>
    <t>practice and reinforce</t>
  </si>
  <si>
    <t>learning where appropriate</t>
  </si>
  <si>
    <t>to child</t>
  </si>
  <si>
    <t> Use Autism champion in</t>
  </si>
  <si>
    <t>school to support planning</t>
  </si>
  <si>
    <t> Short term small group</t>
  </si>
  <si>
    <t>and/or individual</t>
  </si>
  <si>
    <t>intervention, to develop</t>
  </si>
  <si>
    <t>engagement in specific</t>
  </si>
  <si>
    <t>areas of curriculum as</t>
  </si>
  <si>
    <t>identified by the subject</t>
  </si>
  <si>
    <t>teacher or EP/specialist</t>
  </si>
  <si>
    <t>teacher, following a</t>
  </si>
  <si>
    <t>programme designed or</t>
  </si>
  <si>
    <t>recommended by that</t>
  </si>
  <si>
    <t>professional.</t>
  </si>
  <si>
    <t> Use of specialist interests</t>
  </si>
  <si>
    <t>of CYP to help engage</t>
  </si>
  <si>
    <t>and motivate in lessons</t>
  </si>
  <si>
    <t> Individual support for pre</t>
  </si>
  <si>
    <t>and post teaching</t>
  </si>
  <si>
    <t> Individualised support</t>
  </si>
  <si>
    <t>to implement</t>
  </si>
  <si>
    <t>recommendations from</t>
  </si>
  <si>
    <t>support services e.g.</t>
  </si>
  <si>
    <t>STT, SALT, OT etc.</t>
  </si>
  <si>
    <t> Programmes developed</t>
  </si>
  <si>
    <t>to include 1:1 and /or</t>
  </si>
  <si>
    <t>group teaching of social</t>
  </si>
  <si>
    <t>communication and</t>
  </si>
  <si>
    <t>interaction skills and</t>
  </si>
  <si>
    <t>emotional regulation</t>
  </si>
  <si>
    <t> Consideration given to</t>
  </si>
  <si>
    <t>delivery of PSHE to</t>
  </si>
  <si>
    <t>ensure key messages</t>
  </si>
  <si>
    <t xml:space="preserve">are understood </t>
  </si>
  <si>
    <t> Individual emotional</t>
  </si>
  <si>
    <t>‘checking in’ and’</t>
  </si>
  <si>
    <t>checking out’ at</t>
  </si>
  <si>
    <t>beginning and end of</t>
  </si>
  <si>
    <t>session/day to</t>
  </si>
  <si>
    <t>encourage self -</t>
  </si>
  <si>
    <t>monitoring.</t>
  </si>
  <si>
    <t>Additional specific</t>
  </si>
  <si>
    <t>provision and/or advice</t>
  </si>
  <si>
    <t>might include a detailed time</t>
  </si>
  <si>
    <t>limited programme, intervention,</t>
  </si>
  <si>
    <t>personalised timetable and/or</t>
  </si>
  <si>
    <t> Mainstream class with regular</t>
  </si>
  <si>
    <t>targeted small group support</t>
  </si>
  <si>
    <t> On going opportunities for 1:1</t>
  </si>
  <si>
    <t>support focused on specific</t>
  </si>
  <si>
    <t>personalised targets with</t>
  </si>
  <si>
    <t>reinforcement in whole class</t>
  </si>
  <si>
    <t>activities to aid transfer of skills</t>
  </si>
  <si>
    <t> Flexibility of groupings allows for</t>
  </si>
  <si>
    <t>buddy support / good role</t>
  </si>
  <si>
    <t>models / focused teaching.</t>
  </si>
  <si>
    <t> Further modification of level,</t>
  </si>
  <si>
    <t>pace, amount of teacher talk to</t>
  </si>
  <si>
    <t>address pupils’ identified need.</t>
  </si>
  <si>
    <t> Advice from external agencies is</t>
  </si>
  <si>
    <t>implemented in the classroom</t>
  </si>
  <si>
    <t> There may be need for very</t>
  </si>
  <si>
    <t>structured and multi sensory</t>
  </si>
  <si>
    <t>approaches to learning.</t>
  </si>
  <si>
    <t> Pre-tutoring is used to enable the</t>
  </si>
  <si>
    <t>pupil to engage with learning in</t>
  </si>
  <si>
    <t>the classroom.</t>
  </si>
  <si>
    <t> Enhanced opportunities to use</t>
  </si>
  <si>
    <t>technological aids</t>
  </si>
  <si>
    <t> Use of visual reminders, timers,</t>
  </si>
  <si>
    <t>resources and rewards to</t>
  </si>
  <si>
    <t>develop independence.</t>
  </si>
  <si>
    <t>- Emphasis on increasing</t>
  </si>
  <si>
    <t>differentiation of activities and</t>
  </si>
  <si>
    <t>materials within an inclusive</t>
  </si>
  <si>
    <t>curriculum to individual pupil</t>
  </si>
  <si>
    <t>level</t>
  </si>
  <si>
    <t> Some adaptation to NC</t>
  </si>
  <si>
    <t>programme of study may be</t>
  </si>
  <si>
    <t>necessary to reflect</t>
  </si>
  <si>
    <t>attainment outside the</t>
  </si>
  <si>
    <t>expected range for the year</t>
  </si>
  <si>
    <t>group or key stage.</t>
  </si>
  <si>
    <t> Some withdrawal for short</t>
  </si>
  <si>
    <t>periods with learning planned</t>
  </si>
  <si>
    <t>by the class/subject teacher</t>
  </si>
  <si>
    <t>and/or additional teacher and</t>
  </si>
  <si>
    <t>reinforced within the</t>
  </si>
  <si>
    <t>classroom.</t>
  </si>
  <si>
    <t> Routine opportunities for over</t>
  </si>
  <si>
    <t>learning and practice of basic</t>
  </si>
  <si>
    <t>skills on a daily basis.</t>
  </si>
  <si>
    <t> Emphasis on automaticity,</t>
  </si>
  <si>
    <t>skill mastery, and</t>
  </si>
  <si>
    <t>generalisation of skills</t>
  </si>
  <si>
    <t> Regular monitoring and</t>
  </si>
  <si>
    <t>evaluation of programmes to</t>
  </si>
  <si>
    <t>measure outcomes.</t>
  </si>
  <si>
    <t> Flexible seating arrangements</t>
  </si>
  <si>
    <t>enable the CYP to interact and</t>
  </si>
  <si>
    <t>learn with a range of peers</t>
  </si>
  <si>
    <t> Additional adults, under the</t>
  </si>
  <si>
    <t>direction of the teacher,</t>
  </si>
  <si>
    <t> supports pupil working on</t>
  </si>
  <si>
    <t>modified curriculum tasks;</t>
  </si>
  <si>
    <t> provides regular opportunities for</t>
  </si>
  <si>
    <t>small group work and daily1:1.</t>
  </si>
  <si>
    <t> Teaching approaches place a</t>
  </si>
  <si>
    <t>high emphasis on direct training,</t>
  </si>
  <si>
    <t>very finely graded and practical</t>
  </si>
  <si>
    <t>tasks which provide opportunities</t>
  </si>
  <si>
    <t>for frequent repetition and</t>
  </si>
  <si>
    <t>reinforcement</t>
  </si>
  <si>
    <t> Substantial adaptations</t>
  </si>
  <si>
    <t>may be required in at least</t>
  </si>
  <si>
    <t>the core subject to allow</t>
  </si>
  <si>
    <t>the CYP to work and be</t>
  </si>
  <si>
    <t>assessed on programmes of</t>
  </si>
  <si>
    <t>study appropriate to the</t>
  </si>
  <si>
    <t>CYP rather than the key</t>
  </si>
  <si>
    <t>stage</t>
  </si>
  <si>
    <t> Presentation and delivery</t>
  </si>
  <si>
    <t>may require modification</t>
  </si>
  <si>
    <t>and support through the</t>
  </si>
  <si>
    <t>use of real objects.</t>
  </si>
  <si>
    <t> An individualised learning</t>
  </si>
  <si>
    <t>programme is developed</t>
  </si>
  <si>
    <t>with support from SENCO</t>
  </si>
  <si>
    <t>and advice from education</t>
  </si>
  <si>
    <t>and non-education</t>
  </si>
  <si>
    <t>professional as</t>
  </si>
  <si>
    <t>appropriate.</t>
  </si>
  <si>
    <t> Qualified and experienced</t>
  </si>
  <si>
    <t>teachers and directed TA</t>
  </si>
  <si>
    <t>deliver aspects of the</t>
  </si>
  <si>
    <t>programme acting on</t>
  </si>
  <si>
    <t>advice from external</t>
  </si>
  <si>
    <t>specialists to include</t>
  </si>
  <si>
    <t> Frequent opportunities for</t>
  </si>
  <si>
    <t>identified need.</t>
  </si>
  <si>
    <t> Daily opportunities for 1:1</t>
  </si>
  <si>
    <t>IEP targets.</t>
  </si>
  <si>
    <t>Tasks and presentation</t>
  </si>
  <si>
    <t>personalised to pupil’s</t>
  </si>
  <si>
    <t>needs.</t>
  </si>
  <si>
    <t> Individualised level/pace/</t>
  </si>
  <si>
    <t>amount of teacher talk.</t>
  </si>
  <si>
    <t> Significant emphasis on</t>
  </si>
  <si>
    <t>consolidation and lateral</t>
  </si>
  <si>
    <t>progress before introducing</t>
  </si>
  <si>
    <t>new skills.</t>
  </si>
  <si>
    <t> Small steps targets within</t>
  </si>
  <si>
    <t>group programmes and/or</t>
  </si>
  <si>
    <t> Development of</t>
  </si>
  <si>
    <t>automaticity should be</t>
  </si>
  <si>
    <t>facilitated through</t>
  </si>
  <si>
    <t>overlearning opportunities</t>
  </si>
  <si>
    <t> Identified individual</t>
  </si>
  <si>
    <t>support across the</t>
  </si>
  <si>
    <t>curriculum in an inclusive</t>
  </si>
  <si>
    <t>mainstream setting.</t>
  </si>
  <si>
    <t> Daily teaching of social</t>
  </si>
  <si>
    <t>skills to address</t>
  </si>
  <si>
    <t>behavioural targets on</t>
  </si>
  <si>
    <t>PSP or outcomes in</t>
  </si>
  <si>
    <t>MSP/EHC plan.</t>
  </si>
  <si>
    <t>approaches to ensure</t>
  </si>
  <si>
    <t>the CYP has a trusted</t>
  </si>
  <si>
    <t>adult to offer support/</t>
  </si>
  <si>
    <t>withdrawal during</t>
  </si>
  <si>
    <t>staff in school who have</t>
  </si>
  <si>
    <t>contact with the CYP,</t>
  </si>
  <si>
    <t>implemented consistently</t>
  </si>
  <si>
    <t>across the curriculum.</t>
  </si>
  <si>
    <t>programmes with familiar</t>
  </si>
  <si>
    <t>staff who have</t>
  </si>
  <si>
    <t>knowledge, skills and</t>
  </si>
  <si>
    <t>experience to address</t>
  </si>
  <si>
    <t>CYP’s specific needs,</t>
  </si>
  <si>
    <t>which may include</t>
  </si>
  <si>
    <t>withdrawal.</t>
  </si>
  <si>
    <t> Individualised support to</t>
  </si>
  <si>
    <t>implement</t>
  </si>
  <si>
    <t>relevant professionals</t>
  </si>
  <si>
    <t>Teaching focusing on</t>
  </si>
  <si>
    <t>both learning and social emotional curriculum /</t>
  </si>
  <si>
    <t>outcomes throughout the</t>
  </si>
  <si>
    <t>school day. Targets</t>
  </si>
  <si>
    <t>informed by specialist</t>
  </si>
  <si>
    <t>assessment or MSP/</t>
  </si>
  <si>
    <t>EHCP</t>
  </si>
  <si>
    <t> Regular/daily small group</t>
  </si>
  <si>
    <t>teaching of SEB skills.</t>
  </si>
  <si>
    <t> Teaching style and tasks</t>
  </si>
  <si>
    <t>are adapted to suit the</t>
  </si>
  <si>
    <t>CYP’s learning style e.g.</t>
  </si>
  <si>
    <t>level/pace/amount of</t>
  </si>
  <si>
    <t>with CYP, parents and</t>
  </si>
  <si>
    <t>staff. This may include</t>
  </si>
  <si>
    <t>temporary withdrawal</t>
  </si>
  <si>
    <t>from some activities.</t>
  </si>
  <si>
    <t> Formal meetings/</t>
  </si>
  <si>
    <t>Restorative Practices, to</t>
  </si>
  <si>
    <t>include parents/carers .</t>
  </si>
  <si>
    <t>in place, key staff have</t>
  </si>
  <si>
    <t>rehearsed possible</t>
  </si>
  <si>
    <t>scenarios.</t>
  </si>
  <si>
    <t> Support through solution-focused approaches, for staff working with the CYP</t>
  </si>
  <si>
    <t> Consideration to access</t>
  </si>
  <si>
    <t>arrangements for internal</t>
  </si>
  <si>
    <t>and external examinations</t>
  </si>
  <si>
    <t> Identified highly skilled</t>
  </si>
  <si>
    <t>individual support across the</t>
  </si>
  <si>
    <t>curriculum.</t>
  </si>
  <si>
    <t> Daily teaching of social skills</t>
  </si>
  <si>
    <t>to address behavioural</t>
  </si>
  <si>
    <t>targets on PSP or outcomes</t>
  </si>
  <si>
    <t>in EHCP.</t>
  </si>
  <si>
    <t>implement recommendations</t>
  </si>
  <si>
    <t>from relevant professionals</t>
  </si>
  <si>
    <t>programmes with familiar staff</t>
  </si>
  <si>
    <t>who have knowledge, skills</t>
  </si>
  <si>
    <t>and experience to address</t>
  </si>
  <si>
    <t>the CYP’s specific needs, to</t>
  </si>
  <si>
    <t>include withdrawal for</t>
  </si>
  <si>
    <t>personalised support.</t>
  </si>
  <si>
    <t> Some 1-to -1 provision from</t>
  </si>
  <si>
    <t>Specialist</t>
  </si>
  <si>
    <t>Teachers, if appropriate.</t>
  </si>
  <si>
    <t>Daily small group</t>
  </si>
  <si>
    <t>and personalised PHSE</t>
  </si>
  <si>
    <t>programme e.g. risky</t>
  </si>
  <si>
    <t>behaviour, Sex and</t>
  </si>
  <si>
    <t>Relationships Education,</t>
  </si>
  <si>
    <t>life skills.</t>
  </si>
  <si>
    <t> Teaching style/tasks are</t>
  </si>
  <si>
    <t>highly differentiated to suit</t>
  </si>
  <si>
    <t>the CYP’s learning style</t>
  </si>
  <si>
    <t> Personalised pathway is a</t>
  </si>
  <si>
    <t>priority to re-engage with</t>
  </si>
  <si>
    <t>education.</t>
  </si>
  <si>
    <t>include parents/carers.</t>
  </si>
  <si>
    <t> Support through solution-focused approaches and</t>
  </si>
  <si>
    <t>regular supervision for</t>
  </si>
  <si>
    <t>staff working with the CYP</t>
  </si>
  <si>
    <t>• Hearing aid checks using specialist equipment</t>
  </si>
  <si>
    <t>• Specialist language assessments</t>
  </si>
  <si>
    <t>• Monitoring of social and emotional well-being and inclusion</t>
  </si>
  <si>
    <t>• Opportunities to champion the Voice of the Child</t>
  </si>
  <si>
    <t>• Advice on specialist arrangements for examinations and assessments</t>
  </si>
  <si>
    <t>• Personalised programmes of work and language development</t>
  </si>
  <si>
    <t>• Advice on good acoustic environment - consideration of Soundfield systems</t>
  </si>
  <si>
    <t>• Advice on referral to speech therapy</t>
  </si>
  <si>
    <t>• Regular direct input, where appropriate e.g. pre and post tutoring for curriculum,language programme</t>
  </si>
  <si>
    <t>• Access to additional specialist curriculum delivered by specialist teachers</t>
  </si>
  <si>
    <t>(Personal Understanding of Deafness) in order to come to terms and manage their hearing loss and equipment</t>
  </si>
  <si>
    <t>• Visual stimulation activities designed to meet the needs of CYP</t>
  </si>
  <si>
    <t>• Support the CYP in the ability to express their needs and have an in depth understanding of the implications of their eye condition</t>
  </si>
  <si>
    <t>• To work with settings and other agencies to support transition through</t>
  </si>
  <si>
    <t>phases</t>
  </si>
  <si>
    <t>• To work with Health and Social Care to ensure systems are in place to</t>
  </si>
  <si>
    <t>identify CYP with VI</t>
  </si>
  <si>
    <t>• To support the implementation of specialist skills e.g. Skills Ladders,</t>
  </si>
  <si>
    <t>eDCC certification, touch typing and habitation skills</t>
  </si>
  <si>
    <t>• Training, advice and monitoring from specialist services e.g. Occupational Therapist (OT), Physiotherapist, School Nurse</t>
  </si>
  <si>
    <t>• Reasonable adjustments e.g. hoists, medical/care plan (if required)</t>
  </si>
  <si>
    <t>• Therapy programs e.g. Speech and Language Therapy, Physiotherapy, Occupational Therapy (OT)</t>
  </si>
  <si>
    <t>• Specialist chairs, standing frames, (as advised and provided by specialist services)</t>
  </si>
  <si>
    <t>• Access to a Key Worker (if appropriate)</t>
  </si>
  <si>
    <t>• Support CYP to use alternative and augmentative communication under guidance from SALT</t>
  </si>
  <si>
    <t>• Programs to develop specific identified gross and fine motor skills as advised by specialist</t>
  </si>
  <si>
    <t>services e.g. OT and Physiotherapy</t>
  </si>
  <si>
    <t>• Technology to access curriculum and information (if the IT resources do not meet need refer</t>
  </si>
  <si>
    <t>to Access Through Technology (ATT). Hardware e.g. rollerball, adapted keyboard and</t>
  </si>
  <si>
    <t>software e.g. predictive text, talking word processing</t>
  </si>
  <si>
    <t>• Implementation of eating/drinking advice provided by SALT due to an identified need</t>
  </si>
  <si>
    <t>• Monitoring of above and close liaison with parents/carers and SALT</t>
  </si>
  <si>
    <t>• Additional assistance to access the curriculum, manage condition and move around the site</t>
  </si>
  <si>
    <t>• Emotional support</t>
  </si>
  <si>
    <t>Manage access arrangements</t>
  </si>
  <si>
    <t>for internal and external</t>
  </si>
  <si>
    <t>examinations and assessments</t>
  </si>
  <si>
    <t>e.g use of computer, scribe or</t>
  </si>
  <si>
    <t>medical rest breaks</t>
  </si>
  <si>
    <t>• Awareness of social and</t>
  </si>
  <si>
    <t>emotional aspects of disability.</t>
  </si>
  <si>
    <t>• Established communication</t>
  </si>
  <si>
    <t>learning</t>
  </si>
  <si>
    <t>• Modified and adapted PE and</t>
  </si>
  <si>
    <t>other lessons as required.</t>
  </si>
  <si>
    <t>• Access to a differentiated</t>
  </si>
  <si>
    <t>curriculum</t>
  </si>
  <si>
    <t>• Use of equipment to access the</t>
  </si>
  <si>
    <t>• Specialist advice reflected in</t>
  </si>
  <si>
    <t>lesson/curriculum planning and</t>
  </si>
  <si>
    <t>delivery</t>
  </si>
  <si>
    <t>Regular/daily small group</t>
  </si>
  <si>
    <t>• Peer awareness where agreed</t>
  </si>
  <si>
    <t>with CYP</t>
  </si>
  <si>
    <t>• Short term, small group and/</t>
  </si>
  <si>
    <t>or individual intervention, to</t>
  </si>
  <si>
    <t>develop specific areas of</t>
  </si>
  <si>
    <t>curriculum access as identified</t>
  </si>
  <si>
    <t>by the subject teacher or</t>
  </si>
  <si>
    <t>educational specialist teacher,</t>
  </si>
  <si>
    <t>following a programme</t>
  </si>
  <si>
    <t>designed or recommended by</t>
  </si>
  <si>
    <t>that professional</t>
  </si>
  <si>
    <t>• A detailed time limited</t>
  </si>
  <si>
    <t>programme, intervention</t>
  </si>
  <si>
    <t>resource</t>
  </si>
  <si>
    <t>• Teaching assistance is targeted</t>
  </si>
  <si>
    <t>towards physical tasks and is</t>
  </si>
  <si>
    <t>not necessarily needed for</t>
  </si>
  <si>
    <t>• Appropriate supervision within</t>
  </si>
  <si>
    <t>curriculum sessions to ensure</t>
  </si>
  <si>
    <t>safety e.g. Science and PE</t>
  </si>
  <si>
    <t>• Supervision during</t>
  </si>
  <si>
    <t>unstructured time</t>
  </si>
  <si>
    <t>• Supervision/oversight when</t>
  </si>
  <si>
    <t>moving between classrooms</t>
  </si>
  <si>
    <t>• support of trained Pediatric</t>
  </si>
  <si>
    <t>Therapists (OT and</t>
  </si>
  <si>
    <t>Physiotherapists)</t>
  </si>
  <si>
    <t>• Support is required for</t>
  </si>
  <si>
    <t>managing medical conditions</t>
  </si>
  <si>
    <t>• Assistance with manipulating</t>
  </si>
  <si>
    <t>equipment in specific subjects</t>
  </si>
  <si>
    <t>especially science, DT, math's</t>
  </si>
  <si>
    <t>and ICT</t>
  </si>
  <si>
    <t>• Trained support for moving</t>
  </si>
  <si>
    <t>and handling may be required.</t>
  </si>
  <si>
    <t>• Established and effective</t>
  </si>
  <si>
    <t>communications between CYP,</t>
  </si>
  <si>
    <t>teachers and parents/carers</t>
  </si>
  <si>
    <t>and other agencies involved</t>
  </si>
  <si>
    <t>• Educational visits are planned</t>
  </si>
  <si>
    <t>well in advance and risk</t>
  </si>
  <si>
    <t>assessments are in place, key</t>
  </si>
  <si>
    <t>staff have considered possible</t>
  </si>
  <si>
    <t>scenarios</t>
  </si>
  <si>
    <t xml:space="preserve"> - organising thoughts to start work / task</t>
  </si>
  <si>
    <t xml:space="preserve"> - plan for day ahead</t>
  </si>
  <si>
    <t>(getting the right resources)</t>
  </si>
  <si>
    <t>Personalised timetable</t>
  </si>
  <si>
    <t>introduced in</t>
  </si>
  <si>
    <t>negotiation with pupil,</t>
  </si>
  <si>
    <t>parents/carers and</t>
  </si>
  <si>
    <t>from some activities,</t>
  </si>
  <si>
    <t>alternative curriculum</t>
  </si>
  <si>
    <t>opportunities at KS4</t>
  </si>
  <si>
    <t>e.g. vocational/college/</t>
  </si>
  <si>
    <t>supervised work</t>
  </si>
  <si>
    <t>placements,</t>
  </si>
  <si>
    <t> create opportunities for peer to</t>
  </si>
  <si>
    <t>peer interaction.</t>
  </si>
  <si>
    <t>• To promote independence and social inclusion in an appropriate way e.g. participation in activities – nurture groups, sports and events</t>
  </si>
  <si>
    <t> Access to a highly differentiated</t>
  </si>
  <si>
    <t>curriculum,</t>
  </si>
  <si>
    <t> Use of equipment to access the</t>
  </si>
  <si>
    <t> Outreach advice from SLCN</t>
  </si>
  <si>
    <t>specialist teachers reflected in</t>
  </si>
  <si>
    <t>lesson/curriculum planning</t>
  </si>
  <si>
    <t>ELKLAN strategies are used with</t>
  </si>
  <si>
    <t>the CYP, such as:</t>
  </si>
  <si>
    <t> Additional processing time</t>
  </si>
  <si>
    <t> Task plans</t>
  </si>
  <si>
    <t> Pre teaching of vocabulary</t>
  </si>
  <si>
    <t> Limited use of language (ICWs)</t>
  </si>
  <si>
    <t> Broken down instructions and</t>
  </si>
  <si>
    <t>information</t>
  </si>
  <si>
    <t>Daily follow up of speech sound</t>
  </si>
  <si>
    <t>activities set by Speech and</t>
  </si>
  <si>
    <t>Language Therapist</t>
  </si>
  <si>
    <t> Use of Makaton/ PECS in classroom as</t>
  </si>
  <si>
    <t>appropriate</t>
  </si>
  <si>
    <t> Use of visual supports such as</t>
  </si>
  <si>
    <t>Numicon, colour coding,</t>
  </si>
  <si>
    <t> Use of sign/gesture to alongside</t>
  </si>
  <si>
    <t>speech —Cued Articulation,</t>
  </si>
  <si>
    <t>Makaton, gestures.</t>
  </si>
  <si>
    <t> Explicit teaching of social skills</t>
  </si>
  <si>
    <t>CYP would benefit from:</t>
  </si>
  <si>
    <t> A low stimulus classroom</t>
  </si>
  <si>
    <t> De-stimulating learning areas/</t>
  </si>
  <si>
    <t>pods</t>
  </si>
  <si>
    <t> Very small group teaching</t>
  </si>
  <si>
    <t> A highly visual learning</t>
  </si>
  <si>
    <t>environment</t>
  </si>
  <si>
    <t> Personalised interactive</t>
  </si>
  <si>
    <t>learning displays</t>
  </si>
  <si>
    <t>Examples of Interventions:</t>
  </si>
  <si>
    <t>Nuffield, Phonological Awareness</t>
  </si>
  <si>
    <t>Training, cued articulation and</t>
  </si>
  <si>
    <t>phonological programmes.</t>
  </si>
  <si>
    <t>Colourful semantics, Shape</t>
  </si>
  <si>
    <t>coding, Active Listening, Language</t>
  </si>
  <si>
    <t>for Thinking, Word Aware, Blank</t>
  </si>
  <si>
    <t>Language Model</t>
  </si>
  <si>
    <t>Talkabout, Lego Therapy,</t>
  </si>
  <si>
    <t>Circle of Friends, Intensive</t>
  </si>
  <si>
    <t>Interaction.</t>
  </si>
  <si>
    <t> Specialised modification of all</t>
  </si>
  <si>
    <t>teaching and learning styles and</t>
  </si>
  <si>
    <t> teaching style and tasks are</t>
  </si>
  <si>
    <t>adapted to suit pupil’s</t>
  </si>
  <si>
    <t>learning style, visual support,</t>
  </si>
  <si>
    <t>task plans, visual timetables,</t>
  </si>
  <si>
    <t>use of symbols</t>
  </si>
  <si>
    <t> individualised support to</t>
  </si>
  <si>
    <t>from SaLT service</t>
  </si>
  <si>
    <t> structured individual</t>
  </si>
  <si>
    <t>programmes</t>
  </si>
  <si>
    <t> programmes to develop social</t>
  </si>
  <si>
    <t>interaction as per specialist guidance</t>
  </si>
  <si>
    <t> Advice and assessment of the</t>
  </si>
  <si>
    <t>use of specialist or adapted</t>
  </si>
  <si>
    <t>ICT to access the curriculum ,</t>
  </si>
  <si>
    <t>AAC e.g. communication aid,</t>
  </si>
  <si>
    <t>Makaton.</t>
  </si>
  <si>
    <t> Regular opportunities to</t>
  </si>
  <si>
    <t>work/socialize with disability</t>
  </si>
  <si>
    <t>peer group as appropriate</t>
  </si>
  <si>
    <t> access to mentor systems</t>
  </si>
  <si>
    <t> support development of life skills</t>
  </si>
  <si>
    <t>Disapplication from certain</t>
  </si>
  <si>
    <t>subjects if appropriate</t>
  </si>
  <si>
    <t> The use of specialist or</t>
  </si>
  <si>
    <t>adapted equipment /</t>
  </si>
  <si>
    <t>software in all lessons to</t>
  </si>
  <si>
    <t>access the curriculum</t>
  </si>
  <si>
    <t> Specialised modification of</t>
  </si>
  <si>
    <t>all teaching and learning</t>
  </si>
  <si>
    <t>specialist teaching focusing on</t>
  </si>
  <si>
    <t>both learning curriculum and</t>
  </si>
  <si>
    <t>social skills throughout the</t>
  </si>
  <si>
    <t xml:space="preserve">school day. </t>
  </si>
  <si>
    <t> Facilitate production of</t>
  </si>
  <si>
    <t>differentiated materials</t>
  </si>
  <si>
    <t> Adult support to access an</t>
  </si>
  <si>
    <t>individualised curriculum</t>
  </si>
  <si>
    <t> Social Communication</t>
  </si>
  <si>
    <t>Emotional Regulation</t>
  </si>
  <si>
    <t>Transactional Support</t>
  </si>
  <si>
    <t>(SCERTS) framework</t>
  </si>
  <si>
    <t>may be used.</t>
  </si>
  <si>
    <t>Structured 1:1 teaching</t>
  </si>
  <si>
    <t>using TEACCH principle</t>
  </si>
  <si>
    <t>Movement breaks to</t>
  </si>
  <si>
    <t>support sensory needs</t>
  </si>
  <si>
    <t> Planned support during</t>
  </si>
  <si>
    <t>breaks and lunch.</t>
  </si>
  <si>
    <t> Support around</t>
  </si>
  <si>
    <t>understanding diagnosis</t>
  </si>
  <si>
    <t>and what it means to the</t>
  </si>
  <si>
    <t>individual</t>
  </si>
  <si>
    <t> High levels of adult support</t>
  </si>
  <si>
    <t>alongside a teacher led</t>
  </si>
  <si>
    <t>which includes:</t>
  </si>
  <si>
    <t> Specialist teaching</t>
  </si>
  <si>
    <t>for academic learning</t>
  </si>
  <si>
    <t>which allows for</t>
  </si>
  <si>
    <t>challenge and</t>
  </si>
  <si>
    <t>independent work</t>
  </si>
  <si>
    <t> Disapplication from</t>
  </si>
  <si>
    <t>certain subjects</t>
  </si>
  <si>
    <t>where appropriate.</t>
  </si>
  <si>
    <t> Exploring their</t>
  </si>
  <si>
    <t>identity and</t>
  </si>
  <si>
    <t>understand their</t>
  </si>
  <si>
    <t>needs/diagnosis</t>
  </si>
  <si>
    <t> Specialist, highly skilled and</t>
  </si>
  <si>
    <t>trained staff take responsibility for</t>
  </si>
  <si>
    <t>devising, delivering &amp; evaluating</t>
  </si>
  <si>
    <t>a personalised programme that</t>
  </si>
  <si>
    <t>accelerates learning.</t>
  </si>
  <si>
    <t> Multisensory approaches are</t>
  </si>
  <si>
    <t>used</t>
  </si>
  <si>
    <t> Alternative ways of recording</t>
  </si>
  <si>
    <t>Intensive and varied</t>
  </si>
  <si>
    <t>opportunities are provided</t>
  </si>
  <si>
    <t>to develop automaticity in</t>
  </si>
  <si>
    <t>reading and writing skills.</t>
  </si>
  <si>
    <t> Pupils are included in</t>
  </si>
  <si>
    <t>mainstream classes with</t>
  </si>
  <si>
    <t>appropriately planned</t>
  </si>
  <si>
    <t>support that promotes</t>
  </si>
  <si>
    <t>independence.</t>
  </si>
  <si>
    <t> IT software programs are</t>
  </si>
  <si>
    <t>used to support learning</t>
  </si>
  <si>
    <t>Small class groups with</t>
  </si>
  <si>
    <t>high teacher: pupil ratio</t>
  </si>
  <si>
    <t>and high levels of support</t>
  </si>
  <si>
    <t>to access curriculum.</t>
  </si>
  <si>
    <t> Some 1-to-1 provision</t>
  </si>
  <si>
    <t>from specialist staff will</t>
  </si>
  <si>
    <t>be likely</t>
  </si>
  <si>
    <t>Specialist teaching</t>
  </si>
  <si>
    <t>focusing on both learning</t>
  </si>
  <si>
    <t>and social-emotional</t>
  </si>
  <si>
    <t>curriculum / outcomes</t>
  </si>
  <si>
    <t>throughout the school</t>
  </si>
  <si>
    <t xml:space="preserve">day. </t>
  </si>
  <si>
    <t>• production of differentiated</t>
  </si>
  <si>
    <t>materials in accordance with</t>
  </si>
  <si>
    <t>the advice from the specialist</t>
  </si>
  <si>
    <t>teacher</t>
  </si>
  <si>
    <t>• Advice on curriculum</t>
  </si>
  <si>
    <t>differentiation, equipment to</t>
  </si>
  <si>
    <t>access the curriculum,</t>
  </si>
  <si>
    <t>positioning in the classroom,</t>
  </si>
  <si>
    <t>risk assessment and</t>
  </si>
  <si>
    <t>management plans</t>
  </si>
  <si>
    <t>• The use of specialist or adapted</t>
  </si>
  <si>
    <t>equipment/software where</t>
  </si>
  <si>
    <t>appropriate to access the</t>
  </si>
  <si>
    <t>• Specialised modification of all</t>
  </si>
  <si>
    <t>resources</t>
  </si>
  <si>
    <t>• Careful timetabling to ensure a</t>
  </si>
  <si>
    <t>balance between educational</t>
  </si>
  <si>
    <t>and therapeutic needs</t>
  </si>
  <si>
    <t>• Production of differentiated</t>
  </si>
  <si>
    <t>teacher for Physical and Health</t>
  </si>
  <si>
    <t>needs</t>
  </si>
  <si>
    <t>Individualised support to</t>
  </si>
  <si>
    <t>support services e.g. STT, OT</t>
  </si>
  <si>
    <t>etc. if in EHCP</t>
  </si>
  <si>
    <t>• Structured individual</t>
  </si>
  <si>
    <t>• Support to manage their</t>
  </si>
  <si>
    <t>medical condition</t>
  </si>
  <si>
    <t>• Programmes to develop</t>
  </si>
  <si>
    <t>social interaction and</t>
  </si>
  <si>
    <t>emotional well being, as</t>
  </si>
  <si>
    <t>identified</t>
  </si>
  <si>
    <t>• Advice and assessment of</t>
  </si>
  <si>
    <t>the use of specialist or</t>
  </si>
  <si>
    <t>adapted ICT to access the</t>
  </si>
  <si>
    <t>• Significant modification/</t>
  </si>
  <si>
    <t>differentiation of the</t>
  </si>
  <si>
    <t>• Daily therapeutic</t>
  </si>
  <si>
    <t>• Support to manage AAC and</t>
  </si>
  <si>
    <t>to assist with training and</t>
  </si>
  <si>
    <t>programming where</t>
  </si>
  <si>
    <t>• Support for social and</t>
  </si>
  <si>
    <t>emotional aspects of</t>
  </si>
  <si>
    <t>disability and/or serious</t>
  </si>
  <si>
    <t>medical conditions</t>
  </si>
  <si>
    <t>• May require regular nursing/</t>
  </si>
  <si>
    <t>medical intervention</t>
  </si>
  <si>
    <t>• Some site adaptation may</t>
  </si>
  <si>
    <t>be needed.</t>
  </si>
  <si>
    <t>• School life may need to</t>
  </si>
  <si>
    <t>be modified to balance</t>
  </si>
  <si>
    <t>medical/educational</t>
  </si>
  <si>
    <t>• Manage access</t>
  </si>
  <si>
    <t>and external</t>
  </si>
  <si>
    <t>examinations and</t>
  </si>
  <si>
    <t>assessments</t>
  </si>
  <si>
    <t>equipment / software in all</t>
  </si>
  <si>
    <t>lessons to access the curriculum.</t>
  </si>
  <si>
    <t>• Personalised modification of</t>
  </si>
  <si>
    <t>• Alternative recording strategies</t>
  </si>
  <si>
    <t>including access to ICT</t>
  </si>
  <si>
    <t>equipment and/or amanuensis</t>
  </si>
  <si>
    <t>as necessary. E.g. clicker and</t>
  </si>
  <si>
    <t>voice recognition software</t>
  </si>
  <si>
    <t>• Personalised PE programmes and</t>
  </si>
  <si>
    <t>physical management</t>
  </si>
  <si>
    <t>Specialist teaching focusing</t>
  </si>
  <si>
    <t>on both learning curriculum</t>
  </si>
  <si>
    <t>and social skills, as</t>
  </si>
  <si>
    <t>appropriate, throughout the</t>
  </si>
  <si>
    <t>• Individualised curriculum</t>
  </si>
  <si>
    <t>• Opportunities to explore</t>
  </si>
  <si>
    <t>their identity</t>
  </si>
  <si>
    <t>specialist advice</t>
  </si>
  <si>
    <t> Independent travel training to</t>
  </si>
  <si>
    <t>develop independence skills</t>
  </si>
  <si>
    <t>for the future.</t>
  </si>
  <si>
    <t> encourage participation in</t>
  </si>
  <si>
    <t>activities organised by</t>
  </si>
  <si>
    <t>voluntary organizations</t>
  </si>
  <si>
    <t> curriculum to include life skills</t>
  </si>
  <si>
    <t>and highly differentiated PHSE</t>
  </si>
  <si>
    <t>aspects e.g. SRE (Sex and</t>
  </si>
  <si>
    <t>Relationship Education)</t>
  </si>
  <si>
    <t> Targeted work on</t>
  </si>
  <si>
    <t>social communication</t>
  </si>
  <si>
    <t>and interaction,</t>
  </si>
  <si>
    <t>emotional regulation ,</t>
  </si>
  <si>
    <t>independence from</t>
  </si>
  <si>
    <t>the earliest time ,life</t>
  </si>
  <si>
    <t>skills</t>
  </si>
  <si>
    <t> Pupils are taught strategies and</t>
  </si>
  <si>
    <t>provided with resources to assist</t>
  </si>
  <si>
    <t>with the development of</t>
  </si>
  <si>
    <t>independent learning.</t>
  </si>
  <si>
    <t>Highly visual teaching</t>
  </si>
  <si>
    <t>strategies commonplace</t>
  </si>
  <si>
    <t>to support spoken word.</t>
  </si>
  <si>
    <t> TEACCH</t>
  </si>
  <si>
    <t> requires additional staff support</t>
  </si>
  <si>
    <t>to access learning in a</t>
  </si>
  <si>
    <t>specialist setting due to high</t>
  </si>
  <si>
    <t>level of vulnerability presented</t>
  </si>
  <si>
    <t>by the pupil</t>
  </si>
  <si>
    <t> Use of Makaton as routine in</t>
  </si>
  <si>
    <t>every classroom, around</t>
  </si>
  <si>
    <t>school, in taxi etc</t>
  </si>
  <si>
    <t> Following Eating and Drinking</t>
  </si>
  <si>
    <t>Plan</t>
  </si>
  <si>
    <t> Delivery of communication</t>
  </si>
  <si>
    <t>groups by teachers /TAs under</t>
  </si>
  <si>
    <t>guidance of SLT</t>
  </si>
  <si>
    <t> Specialist teaching matched to</t>
  </si>
  <si>
    <t>comprehension levels of</t>
  </si>
  <si>
    <t>individual child</t>
  </si>
  <si>
    <t>Requires additional staff support to access learning due to high level of vulnerability presented by the CYP.</t>
  </si>
  <si>
    <t>Despite small class groups, with</t>
  </si>
  <si>
    <t>high Teacher: Pupil ratios and</t>
  </si>
  <si>
    <t>high levels of support to access</t>
  </si>
  <si>
    <t>curriculum, withdrawal of the</t>
  </si>
  <si>
    <t>CYP on a regular basis still</t>
  </si>
  <si>
    <t>needed to ensure safety of the</t>
  </si>
  <si>
    <t>CYP and others.</t>
  </si>
  <si>
    <t> Identified 1-1 support from</t>
  </si>
  <si>
    <t>highly skilled specialist staff</t>
  </si>
  <si>
    <t>likely to be required throughout</t>
  </si>
  <si>
    <t>the school day.</t>
  </si>
  <si>
    <t> Personally tailored time-limited</t>
  </si>
  <si>
    <t>intervention programmes with</t>
  </si>
  <si>
    <t>staff who have knowledge, skills</t>
  </si>
  <si>
    <t>and experience to address the</t>
  </si>
  <si>
    <t>CYP’s specific needs.</t>
  </si>
  <si>
    <t>All of the above requires</t>
  </si>
  <si>
    <t>additional /enhanced</t>
  </si>
  <si>
    <t>levels of highly skilled</t>
  </si>
  <si>
    <t>staff to re-engage and</t>
  </si>
  <si>
    <t>motivate the CYP</t>
  </si>
  <si>
    <t>No need beyond that expected of a child/ young person at this stage of development</t>
  </si>
  <si>
    <t>The CYP finds social situations confusing</t>
  </si>
  <si>
    <t>They are unclear about appropriate responses and how to form relationships</t>
  </si>
  <si>
    <t>They tend to isolate themselves socially</t>
  </si>
  <si>
    <t>They prefer to follow their own interests rather than accept direction, display strong interest in a particular subject, and have a tendency to seek repetitive actions or routines</t>
  </si>
  <si>
    <t>There are concerns about immature speech sound development</t>
  </si>
  <si>
    <t>There is inconsistent and slow progress in phonic development</t>
  </si>
  <si>
    <t>There is immature understanding or use of verbal language, with limited vocabulary beyond the everyday context</t>
  </si>
  <si>
    <t>There are some listening and attention difficulties</t>
  </si>
  <si>
    <t>There is difficulty in following instructions</t>
  </si>
  <si>
    <t>There is limited development of conversational skills</t>
  </si>
  <si>
    <t>The CYP is working within or just below age-related expectations</t>
  </si>
  <si>
    <t>Some difficulties with learning including some misconceptions and/ or taking longer to understand new concepts</t>
  </si>
  <si>
    <t>Difficulties are likely to be specific to one aspect of learning, e.g. written/ verbal communication, numbers, appreciating instruction, dyslexia/ dyscalculia/ dysgraphia</t>
  </si>
  <si>
    <t>The CYP experiences low level/low frequency difficulties with:</t>
  </si>
  <si>
    <r>
      <t>·</t>
    </r>
    <r>
      <rPr>
        <sz val="7"/>
        <rFont val="Times New Roman"/>
        <family val="1"/>
      </rPr>
      <t xml:space="preserve">  </t>
    </r>
    <r>
      <rPr>
        <sz val="12"/>
        <rFont val="Calibri"/>
        <family val="2"/>
      </rPr>
      <t xml:space="preserve">following classroom routines </t>
    </r>
  </si>
  <si>
    <r>
      <t>·</t>
    </r>
    <r>
      <rPr>
        <sz val="7"/>
        <rFont val="Times New Roman"/>
        <family val="1"/>
      </rPr>
      <t xml:space="preserve">  </t>
    </r>
    <r>
      <rPr>
        <sz val="12"/>
        <rFont val="Calibri"/>
        <family val="2"/>
      </rPr>
      <t xml:space="preserve">complying with adult direction </t>
    </r>
  </si>
  <si>
    <r>
      <t>·</t>
    </r>
    <r>
      <rPr>
        <sz val="7"/>
        <rFont val="Times New Roman"/>
        <family val="1"/>
      </rPr>
      <t xml:space="preserve">  </t>
    </r>
    <r>
      <rPr>
        <sz val="12"/>
        <rFont val="Calibri"/>
        <family val="2"/>
      </rPr>
      <t xml:space="preserve">responding appropriately to social situations </t>
    </r>
  </si>
  <si>
    <r>
      <t>·</t>
    </r>
    <r>
      <rPr>
        <sz val="7"/>
        <rFont val="Times New Roman"/>
        <family val="1"/>
      </rPr>
      <t xml:space="preserve">  </t>
    </r>
    <r>
      <rPr>
        <sz val="12"/>
        <rFont val="Calibri"/>
        <family val="2"/>
      </rPr>
      <t xml:space="preserve">forming and sustaining relationships with peers </t>
    </r>
  </si>
  <si>
    <t>The CYP:</t>
  </si>
  <si>
    <r>
      <t>·</t>
    </r>
    <r>
      <rPr>
        <sz val="7"/>
        <rFont val="Times New Roman"/>
        <family val="1"/>
      </rPr>
      <t xml:space="preserve">  </t>
    </r>
    <r>
      <rPr>
        <sz val="12"/>
        <rFont val="Calibri"/>
        <family val="2"/>
      </rPr>
      <t>has immature social/emotional skills e.g. difficulties with turn-taking, reciprocal attention, sharing resources, etc.</t>
    </r>
  </si>
  <si>
    <r>
      <t>·</t>
    </r>
    <r>
      <rPr>
        <sz val="7"/>
        <rFont val="Times New Roman"/>
        <family val="1"/>
      </rPr>
      <t xml:space="preserve">  </t>
    </r>
    <r>
      <rPr>
        <sz val="12"/>
        <rFont val="Calibri"/>
        <family val="2"/>
      </rPr>
      <t>is socially isolated e.g. tends to be alone and has low-level anxiety in social situations</t>
    </r>
  </si>
  <si>
    <r>
      <t>·</t>
    </r>
    <r>
      <rPr>
        <sz val="7"/>
        <rFont val="Times New Roman"/>
        <family val="1"/>
      </rPr>
      <t xml:space="preserve">  </t>
    </r>
    <r>
      <rPr>
        <sz val="12"/>
        <rFont val="Calibri"/>
        <family val="2"/>
      </rPr>
      <t xml:space="preserve">has low self-esteem </t>
    </r>
  </si>
  <si>
    <r>
      <t>·</t>
    </r>
    <r>
      <rPr>
        <sz val="7"/>
        <rFont val="Times New Roman"/>
        <family val="1"/>
      </rPr>
      <t xml:space="preserve">  </t>
    </r>
    <r>
      <rPr>
        <sz val="12"/>
        <rFont val="Calibri"/>
        <family val="2"/>
      </rPr>
      <t>lacks confidence</t>
    </r>
  </si>
  <si>
    <r>
      <t>·</t>
    </r>
    <r>
      <rPr>
        <sz val="7"/>
        <rFont val="Times New Roman"/>
        <family val="1"/>
      </rPr>
      <t xml:space="preserve">  </t>
    </r>
    <r>
      <rPr>
        <sz val="12"/>
        <rFont val="Calibri"/>
        <family val="2"/>
      </rPr>
      <t>is unwilling to acknowledge or accept responsibility for their own actions.</t>
    </r>
  </si>
  <si>
    <t>The CYP has fine and/ or gross motor skills developing at a slower pace than his/ her peers. They may appear clumsy, poorly coordinated or lack strength</t>
  </si>
  <si>
    <t>Their mobility is affected by fatigue</t>
  </si>
  <si>
    <t>Verbal communication are limited for physical reasons</t>
  </si>
  <si>
    <t>The CYP has a long term medical condition that is self-managed and not life threatening (this will not necessarily be a physical impairment)</t>
  </si>
  <si>
    <t>The CYP has low level sensory likes and dislikes</t>
  </si>
  <si>
    <t>The CYP has a reoccurring conductive deafness (may be associated with middle ear infections, temporary perforated eardrums)</t>
  </si>
  <si>
    <t>The CYP has a visual impairment which can be managed by wearing glasses</t>
  </si>
  <si>
    <t>The CYP has one or more health domains assessed as ‘low’ as part of a continuing healthcare assessment</t>
  </si>
  <si>
    <t>Transitions to next stage of education/ to employment [or adulthood?]</t>
  </si>
  <si>
    <t xml:space="preserve">The CYP plans for the day ahead, with occasional prompts required </t>
  </si>
  <si>
    <t>CYP follows complex instructions, completes tasks without guidance after practice, and asks where further instruction is needed</t>
  </si>
  <si>
    <t>Friends, relationships &amp; community</t>
  </si>
  <si>
    <t xml:space="preserve">The CYP can enjoy some level of social interaction and is willing /able to communicate with peers and adults, with infrequent difficulties </t>
  </si>
  <si>
    <t>The CYP will mostly consider their own safety or that or others before making decisions</t>
  </si>
  <si>
    <t>The CYP is mostly able to express their own wishes and feelings, and has alternative strategies to express these in more challenging circumstances</t>
  </si>
  <si>
    <t>Independent Living</t>
  </si>
  <si>
    <t>The CYP can independently dress, wash and use the toilet, but sometimes needs prompts in one or more of these areas</t>
  </si>
  <si>
    <t xml:space="preserve">The CYP is confident undertaking food preparation, after appropriate guidance </t>
  </si>
  <si>
    <t>Good Health</t>
  </si>
  <si>
    <t>The CYP can communicate their health needs – whether physical or mental - but infrequently will require prompts/questions</t>
  </si>
  <si>
    <t>The CYP remembers to complete basic, routine healthcare management tasks – e.g. taking medication – and will often take steps to manage those that are not routine without prompts</t>
  </si>
  <si>
    <t>The CYP sometimes has difficulties with changes to routines, taking turns and following/ understanding instructions</t>
  </si>
  <si>
    <t>There are sometimes difficulties in understanding and using non-verbal communication, and in understanding social ‘rules’</t>
  </si>
  <si>
    <t>The CYP has very strong interests that can sometimes take precedence over instructions</t>
  </si>
  <si>
    <t xml:space="preserve">The CYP sometimes struggles to express themselves </t>
  </si>
  <si>
    <t xml:space="preserve">There is sometimes difficulty in switching tasks, maintaining attention in directed tasks, and in organising/ conceptualising future activity </t>
  </si>
  <si>
    <t>The CYP has difficulties with expressive and receptive language</t>
  </si>
  <si>
    <t>The CYP is working outside of the programme of study for their key stage in one or more core subjects and progress is slow</t>
  </si>
  <si>
    <t>Low level to moderate but persistent difficulties in the acquisition/ use of language/ literacy/ numeracy skills</t>
  </si>
  <si>
    <t>Low level to moderate difficulties with concept development and logical thought</t>
  </si>
  <si>
    <t>Poor phonological processing, working memory, processing skills</t>
  </si>
  <si>
    <t>Below the average range for attainment with SS 65-85 (Phil)</t>
  </si>
  <si>
    <t xml:space="preserve">There are some difficulties with the pace of delivery, understanding instructions and prioritising/ organising work  </t>
  </si>
  <si>
    <t>Difficulties with short/long term memory</t>
  </si>
  <si>
    <t>The CYP displays distressed, ritualistic or withdrawn behaviours resulting from underlying emotional needs</t>
  </si>
  <si>
    <t>CYP struggles with unstructured times.</t>
  </si>
  <si>
    <t>They are withdrawn, timid and in need of nurture across the curriculum</t>
  </si>
  <si>
    <t xml:space="preserve"> </t>
  </si>
  <si>
    <t>They struggle with self-regulating emotion or experience full of strong emotions that have no outlet resulting in inappropriate language or frequent (weekly) angry, emotional or aggressive outbursts, sexualised language, anxiety, mood swings, and unpredictable behaviour, which affect relationships and learning and responding to set-backs</t>
  </si>
  <si>
    <t>They regularly (weekly) fail to engage with appropriate learning tasks and struggle with appropriate learning behaviour e.g. sustaining attention and concentration, motivation to engage with work-related tasks</t>
  </si>
  <si>
    <t xml:space="preserve">They often challenge rules and show persistent resistance to adult intervention to help them manage their behaviour </t>
  </si>
  <si>
    <t xml:space="preserve">They are significant self-esteem issues affecting relationships and behaviour patterns (‘acting in’ or ‘acting out’) </t>
  </si>
  <si>
    <t xml:space="preserve">They struggle socialising with peers and adults e.g. lack of empathy, victim or perpetrator of bullying </t>
  </si>
  <si>
    <t>They often show low mood or refuse to communicate for periods of time</t>
  </si>
  <si>
    <t xml:space="preserve">Relationships with adults in authority are difficult </t>
  </si>
  <si>
    <t>The CYP sometimes approaches situations in ways which cause a barrier to learning such as disengaging, destroying own/others’ work, using work avoidance strategies, often with limited concentration</t>
  </si>
  <si>
    <t xml:space="preserve">The CYP pre-empts failure in tasks school </t>
  </si>
  <si>
    <t>The CYP has a range of sensory preferences (e.g. for specific food)</t>
  </si>
  <si>
    <t>The CYP becomes over-stimulated/ stressed in noisy/ busy environments</t>
  </si>
  <si>
    <t>They are under-responsive to sensory input characterised by muted or delayed responses to daily sensory events, which can impact on learning (e.g. difficulties with writing or drawing due to lack of sensory feedback)</t>
  </si>
  <si>
    <t>The CYP has fine and gross motor difficulties – their physical condition varies from day to day. This impacts on their ability to record their work</t>
  </si>
  <si>
    <t>They have difficulties with their core stability</t>
  </si>
  <si>
    <t>Their mobility is moderately impaired, causing difficulties on stairs, with spatial orientation and in crowded areas or uneven ground</t>
  </si>
  <si>
    <t>They have an unpredictable long term condition that sometimes affects their ability to access daily activities</t>
  </si>
  <si>
    <t>They experience fluctuating levels of pain, which at times impacts on their ability to access daily activities</t>
  </si>
  <si>
    <t>Physical difficulties impact their spoken language</t>
  </si>
  <si>
    <t>The CYP has a mild visual loss (National Sensory Impairment Partnership criteria)</t>
  </si>
  <si>
    <t>The CYP has moderate long-term conductive hearing loss, unilateral hearing loss, mild – moderate sensori-neural hearing loss, functional moderate hearing loss due to auditory neuropathy</t>
  </si>
  <si>
    <t>The CYP has one or more health domains assessed as ‘moderate’ as part of a continuing healthcare assessment</t>
  </si>
  <si>
    <t>The CYP understands sequencing of events and can plan for later in the day/ week with occasional guidance (which may be visual)</t>
  </si>
  <si>
    <t>CYP follows multiple-step, sometimes complex instructions, completes some tasks without guidance after practice, and asks where further instruction is needed</t>
  </si>
  <si>
    <t>The CYP can enjoy some level of social interaction and is willing /able to communicate with peers and adults, with some difficulties at times</t>
  </si>
  <si>
    <t>The CYP will mostly consider their own safety or that or others before making decisions, with occasional slips</t>
  </si>
  <si>
    <t>The CYP is mostly able to express their own wishes and feelings, with some strategies in place to communicate these in difficult circumstances</t>
  </si>
  <si>
    <t>The CYP needs prompting or guidance in relation to one or more of the following: washing, dressing, using the toilet – but can complete these independently</t>
  </si>
  <si>
    <t>The CYP can undertake food preparation with appropriate guidance and practice</t>
  </si>
  <si>
    <t>The CYP can communicate their health needs – whether physical or mental - but on occasion will require prompts/questions</t>
  </si>
  <si>
    <t>The CYP remembers to complete basic, routine healthcare management tasks – e.g. taking medication – and can sometimes take steps to manage those that are not routine without prompts</t>
  </si>
  <si>
    <t>The CYP finds it difficult to use and understand language (written and verbal), concepts and vocabulary beyond the everyday context – this may result from verbal dyspraxia, disordered language etc.</t>
  </si>
  <si>
    <t>The CYP uses sign language to communicate</t>
  </si>
  <si>
    <t>The CYP has persistent poor speech intelligibility and therefore struggles to make themselves understood –(including significant stammering)</t>
  </si>
  <si>
    <t>There are persistent difficulties in expressing themselves verbally, in terms of grammar, word-finding and/ or vocabulary</t>
  </si>
  <si>
    <t>These needs may result/ manifest in selective mutism</t>
  </si>
  <si>
    <t>There are listening and attention difficulties, and associated difficulty in following age-appropriate adult instructions</t>
  </si>
  <si>
    <t>They struggle to understand social interactions and interpret other people’s behaviour, intentions and social cues and norms</t>
  </si>
  <si>
    <t>They struggle to make and maintain friendships</t>
  </si>
  <si>
    <t>They display strong preoccupations that impact on their attention to directions</t>
  </si>
  <si>
    <t>Severe learning difficulties</t>
  </si>
  <si>
    <t>Significant and persistent difficulties with concept development and logical thought</t>
  </si>
  <si>
    <t>Communicates using signs and gestures and some key words</t>
  </si>
  <si>
    <t>Below average range for attainment with SS 65 and below (first percentile or below)</t>
  </si>
  <si>
    <t>Significant and persistent difficulties in the acquisition/ use of language/ literacy/ numeracy skills</t>
  </si>
  <si>
    <t>Significant difficulties with pace of delivery, understanding instructions and prioritising/ organising work</t>
  </si>
  <si>
    <t>CYP has complex mental health needs which impact on their learning or social interaction</t>
  </si>
  <si>
    <t>They often struggle to understand the consequences of their behaviour on themselves and others, which may result in aggressive behaviour towards peers or staff, or in unsafe decision-making</t>
  </si>
  <si>
    <t xml:space="preserve">They regularly (more than once per week) refuse to go to school or to take direction within a classroom </t>
  </si>
  <si>
    <t>They sometimes engage in harmful coping strategies, e.g. self-harm and activities which deliberately put them in dangerous situations, leaving school</t>
  </si>
  <si>
    <t>They persistently struggle to regulate their emotions, to the extent that learning and progression is limited (more than once per week), e.g. intense emotional or aggressive outbursts, uninhibited unpredictable outbursts, inappropriate sexualised behaviour, high levels of anxiety, hyper-vigilance, mood swings, or difficulties with social relationships.</t>
  </si>
  <si>
    <t xml:space="preserve">They show low levels of emotional resilience, meaning that any criticism or unforeseen upset results in high levels of distress or destructive behaviour </t>
  </si>
  <si>
    <t>The CYP has difficulties with eating, drinking or swallowing</t>
  </si>
  <si>
    <t>They show signs of fatigue during the school day</t>
  </si>
  <si>
    <t>The CYP has a moderate visual loss (National Sensory Impairment Partnership criteria)</t>
  </si>
  <si>
    <t>The CYP has moderate difficulties with fine and gross motor</t>
  </si>
  <si>
    <t>They have difficulties resulting from a medical condition in communicating, addressing self care needs, moving independently, managing a medical condition (including self-managing when appropriate)</t>
  </si>
  <si>
    <t>The CYP has a long-term medical condition that impacts on their ability to access daily life (including school)</t>
  </si>
  <si>
    <t>Their medical needs require a significant level of therapy or medical intervention</t>
  </si>
  <si>
    <t>The CYP has a severe sensory-neural hearing loss, moderate hearing loss with conductive overlay, functional severe hearing loss due to auditory neuropathy</t>
  </si>
  <si>
    <t>The CYP has one or more health domains assessed as ‘high’ as part of a continuing healthcare assessment</t>
  </si>
  <si>
    <t>The CYP understands sequencing of events and can plan for later in the day with some guidance (which may be visual)</t>
  </si>
  <si>
    <t>CYP can follow multiple-step instructions and will complete some tasks without guidance after practice</t>
  </si>
  <si>
    <t xml:space="preserve">Social interaction is often difficult, but the CYP is sometimes willing /able to communicate with peers and adults </t>
  </si>
  <si>
    <t>The CYP will sometimes follow the instructions of others and/ or their own wishes, without considering their own safety or the safety of others</t>
  </si>
  <si>
    <t>The CYP has limited expression of their own wishes and feelings, with some strategies in place to communicate these</t>
  </si>
  <si>
    <t xml:space="preserve">The CYP is generally receptive to plans that are not their own (e.g. group activities) but on occasion may refuse </t>
  </si>
  <si>
    <t>The CYP may sometimes struggle with one or more of the following: washing, dressing, using the toilet</t>
  </si>
  <si>
    <t>The CYP can undertake some basic food preparation with appropriate guidance and practice</t>
  </si>
  <si>
    <t>The CYP can communicate their health needs – whether physical or mental – in a basic way, but sometimes requires prompts/questions</t>
  </si>
  <si>
    <t>The CYP remembers to complete basic, routine healthcare management tasks – e.g. taking medication – and can take some steps to manage those that are not routine when prompted</t>
  </si>
  <si>
    <t>The CYP has persistent, significant difficulty in expressing themselves and understanding others – including their emotions</t>
  </si>
  <si>
    <t>They struggle to make friends and tend to fixate on individuals with a very limited understanding of social norms and cues, which means they are more vulnerable or may act inappropriately</t>
  </si>
  <si>
    <t>The CYP communicates using a set of words or sounds that is personal to them and only understood by people who know them</t>
  </si>
  <si>
    <t>They struggle with changes to routine, which often leads to distress</t>
  </si>
  <si>
    <t>Interests are likely to become fixations and can interfere with daily life and social interactions</t>
  </si>
  <si>
    <t>The development of habitual behaviours impacts on participation in daily life</t>
  </si>
  <si>
    <t>High levels of anxiety are beginning to impact negatively on attendance and performance</t>
  </si>
  <si>
    <t>CYP is distressed by normal body contact and/ or is unaware of other people’s personal space</t>
  </si>
  <si>
    <t>Severe or profound and multiple learning difficulties that are significant and enduring</t>
  </si>
  <si>
    <t>Communication using facial gestures, eye gaze and body movements – very limited understanding of language</t>
  </si>
  <si>
    <t>Very limited progress with attainment far behind that of peers – in the bottom quartile of SS scores below 65</t>
  </si>
  <si>
    <t>The CYP experiences significant, persistent difficulties with specific mental health needs, regulating emotions, and/ or understanding the consequences of decisions and actions, leading to high distress levels exhibited through various behaviours on a daily basis, affecting their daily functioning</t>
  </si>
  <si>
    <t>They find it difficult to learn from previous experiences</t>
  </si>
  <si>
    <t>They use harmful coping strategies frequently, e.g. self-harm, substance misuse, eating disorders</t>
  </si>
  <si>
    <t>They often display socially inappropriate or sexualised behaviour</t>
  </si>
  <si>
    <t>They show a lack of emotional resilience when faced with challenge or criticism, e.g. flight/ fright/ freeze response</t>
  </si>
  <si>
    <t>The CYP displays distressed, ritualistic or withdrawn behaviours resulting from underlying emotional needs on a daily basis</t>
  </si>
  <si>
    <t>They exhibit hyper-vigilance, extreme mood swings and/or other behaviours that damage relationships with peers and adults, meaning social isolation is likely</t>
  </si>
  <si>
    <t>The CYP finds busy/ noisy environments distressing, to the extent that their participation in daily activities is limited.</t>
  </si>
  <si>
    <t>They may be under-responsive to sensory input, leading to muted or delayed responses to sensory events, which impacts on their safety</t>
  </si>
  <si>
    <t>The CYP seeks sensory input which inhibits daily life (e.g. head-banging, squeezing self into small spaces…)</t>
  </si>
  <si>
    <t>The CYP has significant medical needs impacting on their ability to access daily life safely. When these conditions are at their most severe, they may be life-threatening</t>
  </si>
  <si>
    <t>The CYP has a medical condition that impacts on personal hygiene (i.e. a catheter, colostomy bag)</t>
  </si>
  <si>
    <t>They have significant communication needs resulting from their physical disability, and are unable to chew food or take food orally</t>
  </si>
  <si>
    <t>They have severely limited mobility, including being dependent on others for mobility and being unstable when seated</t>
  </si>
  <si>
    <t>They have very limited fine motor skills and require significant time to complete simple motor tasks</t>
  </si>
  <si>
    <t>The CYP has a severe or profound visual loss (National Sensory Impairment Partnership criteria)</t>
  </si>
  <si>
    <t>The CYP has profound hearing loss, profound functional hearing loss due to auditory neuropathy, or cochlear implant functioning as profound hearing loss</t>
  </si>
  <si>
    <t>The CYP has one or more health domains assessed as ‘severe’ as part of a continuing healthcare assessment</t>
  </si>
  <si>
    <t>CYP requires regular prompts and guidance to complete activities and struggles to think ahead in time</t>
  </si>
  <si>
    <t>CYP uses specific instructions for most tasks, and can follow multiple-step instructions.</t>
  </si>
  <si>
    <t>The CYP struggles to engage in many social interactions, and to communicate with some unknown others on some occasions</t>
  </si>
  <si>
    <t>The CYP will often follow the instructions of others and/ or their own wishes, without considering their own safety or the safety of others</t>
  </si>
  <si>
    <t>The CYP has limited expression of their own wishes and feelings, particularly when with unknown others</t>
  </si>
  <si>
    <t>The CYP struggles to keep to plans that are not their own</t>
  </si>
  <si>
    <t>The CYP has limited self-care skills, and cannot manage in two or more of the following: using the toilet, washing or dressing</t>
  </si>
  <si>
    <t>The CYP cannot prepare food for themselves but under instruction could undertake simple tasks relating to eating and drinking (e.g. using tap to get water, fetching pre-made food)</t>
  </si>
  <si>
    <t>The CYP can sometimes communicate their health needs – whether physical or mental – in a basic way, but often requires prompts</t>
  </si>
  <si>
    <t>The CYP requires prompting to complete some basic healthcare management tasks – e.g. taking medication – and cannot proactively manage those that are not routine</t>
  </si>
  <si>
    <t>The CYP has significant, life-long speech, language and communication needs</t>
  </si>
  <si>
    <t>The CYP is non-verbal</t>
  </si>
  <si>
    <t>The CYP has enduring social communication needs that mean participation in daily life is very limited</t>
  </si>
  <si>
    <t>They are unable to understand social cues to the extent that they have a very limited number of relationships with adults rather than peers, causing isolation</t>
  </si>
  <si>
    <t>Interests are intense and limit daily functioning, health and social interaction</t>
  </si>
  <si>
    <t>Small changes to routine can cause significant distress</t>
  </si>
  <si>
    <t>Distress can be extreme and unpredictable</t>
  </si>
  <si>
    <t>Rigidity of thought and communications consistently impede learning and lead to severe difficulties in functioning.</t>
  </si>
  <si>
    <t>Profound, complex and life-long multiple learning disabilities</t>
  </si>
  <si>
    <t>All communication via facial gestures, eye gaze and body movements with little to no understanding of language</t>
  </si>
  <si>
    <t>The CYP experiences complex, frequent (daily) and persistent difficulties resulting from mental health problems, which manifest as problems of mood (anxiety or depression), problems of conduct (oppositional problems and more severe conduct problems including aggressing), self-harming, substance abuse, eating disorders, recognised disorders such as attention deficit disorder, attention deficit hyperactive disorder and conduct disorder, an anxiety disorder, sexualised behaviour or difficulties with attachment.</t>
  </si>
  <si>
    <t>The CYP exhibits fight, flight or freeze behaviours, which impact on daily life</t>
  </si>
  <si>
    <t>Their behaviour is unpredictable and dangerous (either to themselves, or others, or both), with intense episodes of emotional and/ or challenging behaviour</t>
  </si>
  <si>
    <t>Their high level of anxiety or periods of heightened emotion make daily life very difficult, including acting as a barrier to learning</t>
  </si>
  <si>
    <t>Self-harm and/ or suicidal ideation is taking place</t>
  </si>
  <si>
    <t>The CYP is mostly overwhelmed by sensory inputs</t>
  </si>
  <si>
    <t>The CYP seeks sensory inputs to the extent that their daily life and social interactions are inhibited</t>
  </si>
  <si>
    <t>The CYP has severe medical needs that seriously limit their ability to access daily life safely and may be a persistent, life-threatening and life-limiting condition</t>
  </si>
  <si>
    <t>The CYP has one or more health domains assessed as ‘priority’ as part of a continuing healthcare assessment</t>
  </si>
  <si>
    <t>CYP will only organise their day with explicit instructions/ chaperoning and direct guidance or steering, and often refuses this guidance</t>
  </si>
  <si>
    <t>CYP requires specific instructions for all tasks</t>
  </si>
  <si>
    <t>The CYP struggles to engage in all social interactions, and communicates with a very small group of known others</t>
  </si>
  <si>
    <t>The CYP will follow the instructions of others and/ or their own wishes, without considering their own safety or the safety of others</t>
  </si>
  <si>
    <t>The CYP has very limited expression of their own wishes and feelings</t>
  </si>
  <si>
    <t>The CYP cannot attend to their own self-care needs (dressing, using the toilet, washing)</t>
  </si>
  <si>
    <t>The CYP cannot communicate their health needs – whether physical or mental</t>
  </si>
  <si>
    <t>The CYP is not aware of how to manage their own health needs</t>
  </si>
  <si>
    <t>NEEDS</t>
  </si>
  <si>
    <t>BAND</t>
  </si>
  <si>
    <t>NOTES</t>
  </si>
  <si>
    <t>SUPPORT</t>
  </si>
  <si>
    <t>PRESENT?</t>
  </si>
  <si>
    <t>1 or 2</t>
  </si>
  <si>
    <t>Quality First Teaching meets the needs of all pupils and includes: Flexible grouping arrangements / Some differentiation of activities, materials &amp; questioning / Awareness that a CYP may need more time to complete tasks and that equality of access may mean that they need to do some things differently.</t>
  </si>
  <si>
    <t>Environmental considerations are made to meet the needs of all pupils</t>
  </si>
  <si>
    <t>Consideration of pupil’s learning style, such as the need for visual/kinesthetic preferences.</t>
  </si>
  <si>
    <t>An understanding that the SLCN may have a wider impact on a child’s social and emotional wellbeing despite the apparent lack of obvious impairment. The child may also be vulnerable to bullying or have low self-esteem.</t>
  </si>
  <si>
    <t>Awareness of implications of SLCN on basic skills, i.e. numeracy, reading, writing</t>
  </si>
  <si>
    <t>Consider seeking specialist teacher guidance in -   differentiation of activities, materials and questioning / use of visual and auditory and hands on approaches.</t>
  </si>
  <si>
    <t>Notes
Notes
Notes
Notes
Notes</t>
  </si>
  <si>
    <t>Visual and practical supports e.g. visual timetables and lists</t>
  </si>
  <si>
    <t>Clear and positively stated rules and expectations for behaviour are modelled by all adults.</t>
  </si>
  <si>
    <t>A broad and balanced curriculum is planned for all pupils.</t>
  </si>
  <si>
    <t>SEAL materials and interventions.</t>
  </si>
  <si>
    <t>Anti bullying is routinely addressed and pupils are confident in reporting incidents.</t>
  </si>
  <si>
    <t>Opportunities for social interaction between peers and the wider community of the school may need to be engineered to bolster self esteem and confidence.</t>
  </si>
  <si>
    <t>Provision of planned opportunities to learn and practice communication skills during structured activities e.g. snack time choices, role play, circle time.</t>
  </si>
  <si>
    <t>Well planned and stimulating
curriculum differentiated to need of
cohort/class.</t>
  </si>
  <si>
    <t>Awareness of SaLT programme.</t>
  </si>
  <si>
    <t>Other school pastoral interventions could include: Meeting and Greeting / Circle Time / Peer mentoring / Buddy systems / Restorative Practice / ELSA support / Lunch clubs.</t>
  </si>
  <si>
    <t>Appropriate differentiation of task and teaching style.</t>
  </si>
  <si>
    <t>Provision of an inclusive PE curriculum, including arrangements for Sports Day where appropriate.</t>
  </si>
  <si>
    <t>N/a</t>
  </si>
  <si>
    <t>READY?</t>
  </si>
  <si>
    <t>3 or 4</t>
  </si>
  <si>
    <t>The CYP sometimes has difficulties with changes to routines, taking turns and following/ understanding instructions.</t>
  </si>
  <si>
    <t>There are sometimes difficulties in understanding and using non-verbal communication, and in understanding social ‘rules’.</t>
  </si>
  <si>
    <t>The CYP has very strong interests that can sometimes take precedence over instructions.</t>
  </si>
  <si>
    <t>The CYP sometimes struggles to express themselves.</t>
  </si>
  <si>
    <t>There is sometimes difficulty in switching tasks, maintaining attention in directed tasks, and in organising/ conceptualising future activity.</t>
  </si>
  <si>
    <t>The CYP has difficulties with expressive and receptive language.</t>
  </si>
  <si>
    <t>- Ensure parents are fully aware of what is being done to support their child/young person and are able to support interventions.</t>
  </si>
  <si>
    <t>- Daily personalised/small group learning to target identified areas of need.</t>
  </si>
  <si>
    <t>- Use a screening tool such as: Universally Speaking or WellComn to inform and plan next steps and/or provision.</t>
  </si>
  <si>
    <t>- Use programs of intervention either independently or as advised by the Speech and Language Therapist (SaLT)/Education Psychologist or Specialist Teacher.</t>
  </si>
  <si>
    <t>- Deliver interventions to develop social communication skills e.g. small group work, negotiating activities, turn-taking/sharing, role-play/social stories as appropriate.</t>
  </si>
  <si>
    <t>- Request support from ASD Specialists.</t>
  </si>
  <si>
    <t>- Be aware of the constraints of testing when ascertaining a CYP’s cognitive ability, attainment and progress and being flexible in approach to meet the needs of individuals.</t>
  </si>
  <si>
    <t>- Understanding ASD</t>
  </si>
  <si>
    <t>- Supporting Social Communication Difficulties</t>
  </si>
  <si>
    <t>- Elklan</t>
  </si>
  <si>
    <t>- Using Social Stories/Comic strip conversations</t>
  </si>
  <si>
    <t>- Supporting CYP with Sensory Processing issues</t>
  </si>
  <si>
    <t>Information about the CYP’s difficulties is shared with relevant staff, in partnership with parents.</t>
  </si>
  <si>
    <t>Individual targets agreed and monitored, following discussion with CYP and parents, to share advice on successful strategies and set targets.</t>
  </si>
  <si>
    <t>Access to some individual support based on IEP targets.</t>
  </si>
  <si>
    <t>Careful consideration to group dynamics in the class.</t>
  </si>
  <si>
    <t>Establish strategies to facilitate communication and to assess learning.</t>
  </si>
  <si>
    <t>Sharing of advice on successful strategies and set targets e.g. use of visual supports, developing organisational skills.</t>
  </si>
  <si>
    <t>Classroom Teaching Assistance (TA) is targeted towards support to access specific tasks/settings.</t>
  </si>
  <si>
    <t>Staff work with specialist outreach teachers to learn strategies.</t>
  </si>
  <si>
    <t>Speech - Listening skills groups / Phonological awareness, processing and discrimination</t>
  </si>
  <si>
    <t>Language - Access to small group support e.g. Talk Boost, Time to Talk, Talking Partners, Narrative groups.</t>
  </si>
  <si>
    <t>Social communication - Socially speaking / Talkabout / Time to Talk</t>
  </si>
  <si>
    <t>Checking pupil’s understanding of task and recording of work.</t>
  </si>
  <si>
    <t>CYP needs support when they find the environment difficult or stressful.</t>
  </si>
  <si>
    <t>Learning tasks differentiated by task and outcome to meet individual needs.</t>
  </si>
  <si>
    <t>Small group support e.g. Circle of Friends, self-esteem group, Socially Speaking. Group work to be planned and tailored to meet identified need and includes good role models.</t>
  </si>
  <si>
    <t>Preparation for changes to activities / routines / staffing.</t>
  </si>
  <si>
    <t>Aspects of structured teaching (TEACCH) used in planning.</t>
  </si>
  <si>
    <t>Peer mentoring support.</t>
  </si>
  <si>
    <t>Supporting specific areas of difficulty e.g. assembly, RE, PE, outdoor play, forest schools.</t>
  </si>
  <si>
    <t>Supporting pupil to recognise and communicate their feelings about the school day (emotion rating scale).</t>
  </si>
  <si>
    <t>Individual work on recognition and understanding of emotions, including visual supports.</t>
  </si>
  <si>
    <t>The CYP uses sign language to communicate.</t>
  </si>
  <si>
    <t>The CYP has persistent poor speech intelligibility and therefore struggles to make themselves understood (including significant stammering).</t>
  </si>
  <si>
    <t>There are persistent difficulties in expressing themselves verbally, in terms of grammar, word-finding and/ or vocabulary.</t>
  </si>
  <si>
    <t>These needs may result/ manifest in selective mutism.</t>
  </si>
  <si>
    <t>There are listening and attention difficulties, and associated difficulty in following age-appropriate adult instructions.</t>
  </si>
  <si>
    <t>They struggle to understand social interactions and interpret other people’s behaviour, intentions and social cues and norms.</t>
  </si>
  <si>
    <t>They struggle to make and maintain friendships.</t>
  </si>
  <si>
    <t>They display strong preoccupations that impact on their attention to directions.</t>
  </si>
  <si>
    <t>Manage access arrangements for internal and external examinations and assessments. e.g. reader or scribe, extra time for assessments as needed.</t>
  </si>
  <si>
    <t>Awareness of social and emotional aspects of disability.</t>
  </si>
  <si>
    <t>Speech and Language Therapist’s advice reflected in lesson/ curriculum planning and delivery overseen by SENCO.</t>
  </si>
  <si>
    <t>May need pre teaching and over learning of key vocabulary and concepts.</t>
  </si>
  <si>
    <t>Speech - May attend clinic sessions for speech difficulties / Schools deliver follow up interventions supplied from clinic sessions e.g. Black Sheep Press, Metaphon, Nuffield Dyspraxia Programme, Sound &amp; Speak books / Consideration of speech sound development when delivering phonics.</t>
  </si>
  <si>
    <t>Social communication - Regular/daily small group or 1:1 teaching of social skills.</t>
  </si>
  <si>
    <t>Activities to target: Peer awareness / Social understanding and insight / Recognising emotions in themselves &amp; others /  Use of language to communicate / Specific conversational skills / Non-verbal skills - body language.</t>
  </si>
  <si>
    <t>Quality first teaching which includes differentiated delivery, content and task offering frequent challenge and success and linked to individual outcomes.</t>
  </si>
  <si>
    <t>Teaching style adapted to suit pupil’s learning style e.g. level/pace/volume/amount of teacher talk reduced, practical activities.</t>
  </si>
  <si>
    <t>Some targeted, high quality support from adults in class which supports engagement in learning and encourages independence from the earliest time.</t>
  </si>
  <si>
    <t>Chunking work into small steps of learning.</t>
  </si>
  <si>
    <t>Awareness of social and emotional aspects of need and focused work to support development of these skills.</t>
  </si>
  <si>
    <t>Established communication strategies to facilitate communication and to assess learning e.g. PECs or visual communication supports as advised by SCERTS, including language script.</t>
  </si>
  <si>
    <t>Personalised motivation systems known to all staff in school who have contact with the pupil, implemented consistently across the
curriculum. These are updated regularly to engage and motivate.</t>
  </si>
  <si>
    <t>Identified regular support to undertake the following: prepare and make relevant visual supports and
structure / write Social Stories, where needed /  adapt materials for lesson / facilitate alternative recording strategies e.g. keyboard for writing if needed.</t>
  </si>
  <si>
    <t>Modified and adapted PE lessons as required.</t>
  </si>
  <si>
    <t>Child able to leave the classroom at regular intervals to self -regulate.</t>
  </si>
  <si>
    <t>Sensory and/or movement breaks as needed are embedded as part of child’s school day.</t>
  </si>
  <si>
    <t>ICT equipment as necessary in exams.</t>
  </si>
  <si>
    <t>Adjusted , flexible timetable introduced in negotiation with pupil, parents and staff e.g. temporary withdrawal from some activities e.g. assemblies, specific lessons.</t>
  </si>
  <si>
    <t>Time-limited intervention programmes with staff who have knowledge/skills to address specific needs, may include withdrawal for Social Interaction/Communication groups.</t>
  </si>
  <si>
    <t>Individual work around recognition and understanding of emotions, including personalised visual supports and resources/
interventions e.g. 5 Point scale, feelings board, Zones of regulation.</t>
  </si>
  <si>
    <t xml:space="preserve">Use of key-working approaches/mentor to ensure CYP has trusted adult to offer support for both self &amp; mutual regulation
during vulnerable times. </t>
  </si>
  <si>
    <t>Peer awareness is actively promoted and embedded in every day practice.</t>
  </si>
  <si>
    <t>Detailed time limited intervention programme e.g. Socially Speaking, Lego therapy, musical interaction.</t>
  </si>
  <si>
    <t>Uses individual work station to develop independence, to practice and reinforce learning where appropriate to child.</t>
  </si>
  <si>
    <t>Use Autism champion in school to support planning.</t>
  </si>
  <si>
    <t xml:space="preserve">Short term small group and/or individual intervention, to develop engagement in specific areas of curriculum as identified by the subject teacher or EP/specialist teacher, following a programme designed or recommended by that professional. </t>
  </si>
  <si>
    <t>Use of specialist interests of CYP to help engage and motivate in lessons</t>
  </si>
  <si>
    <t>Individual support for pre and post teaching.</t>
  </si>
  <si>
    <t>Individualised support to implement recommendations from support services e.g. STT, SALT, OT etc.</t>
  </si>
  <si>
    <t>Programmes developed to include 1:1 and /or group teaching of social communication and interaction skills and emotional regulation.</t>
  </si>
  <si>
    <t>Consideration given to delivery of PSHE to ensure key messages are understood.</t>
  </si>
  <si>
    <t>Individual emotional ‘checking in’ and’ checking out’ at beginning and end of session/day to encourage self - monitoring.</t>
  </si>
  <si>
    <t>School trips which are planned well in advance and take into consideration the needs of the CYP.</t>
  </si>
  <si>
    <t>5 or 6</t>
  </si>
  <si>
    <t>7 or 8</t>
  </si>
  <si>
    <t>The CYP has persistent, significant difficulty in expressing themselves and understanding others – including their emotions.</t>
  </si>
  <si>
    <t>They struggle to make friends and tend to fixate on individuals with a very limited understanding of social norms and cues, which means they are more vulnerable or may act inappropriately.</t>
  </si>
  <si>
    <t>They struggle with changes to routine, which often leads to distress.</t>
  </si>
  <si>
    <t>Interests are likely to become fixations and can interfere with daily life and social interactions.</t>
  </si>
  <si>
    <t>The development of habitual behaviours impacts on participation in daily life.</t>
  </si>
  <si>
    <t>High levels of anxiety are beginning to impact negatively on attendance and performance.</t>
  </si>
  <si>
    <t>CYP is distressed by normal body contact and / or is unaware of other people’s personal space.</t>
  </si>
  <si>
    <t>Access to a highly differentiated curriculum.</t>
  </si>
  <si>
    <t>Use of equipment to access the curriculum.</t>
  </si>
  <si>
    <t>Outreach advice from SLCN specialist teachers reflected in lesson/curriculum planning ELKLAN strategies are used with
the CYP, such as: Additional processing time / Task plans / Pre teaching of vocabulary / Limited use of language (ICWs) / Broken down instructions and information.</t>
  </si>
  <si>
    <t>Enter general notes here. Enter needs-specific notes alongside identified needs in appropriate section below.</t>
  </si>
  <si>
    <t>Daily follow up of speech sound activities set by Speech and Language Therapist: • Use of Makaton/ PECS in classroom as
appropriate: Use of visual supports such as Numicon, colour coding / Use of sign/gesture to alongside speech —Cued Articulation,
Makaton, gestures / Explicit teaching of social skills.</t>
  </si>
  <si>
    <t>CYP would benefit from: A low stimulus classroom / De-stimulating learning areas/pods / Very small group teaching / A highly visual learning environment / Personalised interactive learning displays</t>
  </si>
  <si>
    <t>Speech (example interventions): Nuffield, Phonological Awareness Training, cued articulation and phonological programmes</t>
  </si>
  <si>
    <t>Language (example interventions): Colourful semantics, Shape coding, Active Listening, Language for Thinking, Word Aware, Blank Language Model</t>
  </si>
  <si>
    <t>Social communication (example interventions): Talkabout, Lego Therapy, Circle of Friends, Intensive Interaction / Specialised modification of all teaching and learning styles and resources / teaching style and tasks are adapted to suit pupil’s learning style, visual support,
task plans, visual timetables, use of symbols / individualised support to implement recommendations from SaLT service / structured individual programmes / programmes to develop social interaction as per specialist guidance / Advice and assessment of the use of specialist or adapted ICT to access the curriculum , AAC e.g. communication aid, Makaton / Regular opportunities to work/socialize with disability peer group as appropriate / Access to mentor systems / Support development of life skills.</t>
  </si>
  <si>
    <t>Disapplication from certain subjects if appropriate: Use of specialist or adapted equipment / software in all lessons to access the curriculum / Specialised modification of all teaching and learning specialist teaching focusing on both learning curriculum and social skills throughout the school day / Facilitate production of differentiated materials / Adult support to access an individualised curriculum  / Social Communication.</t>
  </si>
  <si>
    <t>Transactional Support (SCERTS) framework may be used.</t>
  </si>
  <si>
    <t>Structured 1:1 teaching using TEACCH principle.</t>
  </si>
  <si>
    <t>Movement breaks to support sensory needs.</t>
  </si>
  <si>
    <t>Planned support during breaks and lunch.</t>
  </si>
  <si>
    <t>Support around understanding diagnosis and what it means to the individual.</t>
  </si>
  <si>
    <t>High levels of adult support alongside a teacher led individualised curriculum which includes:
 Specialist teaching for academic learning which allows for challenge and independent work 
 Disapplication from certain subjects where appropriate.
 Exploring their identity and understand their needs/diagnosis</t>
  </si>
  <si>
    <t>SUMMARY</t>
  </si>
  <si>
    <t>9 or 10</t>
  </si>
  <si>
    <t>READINESS</t>
  </si>
  <si>
    <t>COMMUNICATION AND INTERACTION | 5 - 25</t>
  </si>
  <si>
    <t>CHILD OR YOUNG PERSON</t>
  </si>
  <si>
    <t>AGE</t>
  </si>
  <si>
    <t>CASE REF</t>
  </si>
  <si>
    <t>ENTER NEEDS RATING HERE --&gt;</t>
  </si>
  <si>
    <t>ENTER READINESS RATING HERE --&gt;</t>
  </si>
  <si>
    <t>1. COMMUNICATION AND INTERACTION</t>
  </si>
  <si>
    <t>2. COGNITION AND LEARNING</t>
  </si>
  <si>
    <t>3. SOCIAL, EMOTIONAL AND MENTAL HEALTH</t>
  </si>
  <si>
    <t>4. SENSORY OR PHYSICAL</t>
  </si>
  <si>
    <t>5. INDEPENDENCE</t>
  </si>
  <si>
    <t>The CYP has significant, life-long speech, language and communication needs.</t>
  </si>
  <si>
    <t>The CYP is non-verbal.</t>
  </si>
  <si>
    <t>The CYP has enduring social communication needs that mean participation in daily life is very limited.</t>
  </si>
  <si>
    <t>They are unable to understand social cues to the extent that they have a very limited number of relationships with adults rather than peers, causing isolation.</t>
  </si>
  <si>
    <t>Interests are intense and limit daily functioning, health and social interaction.</t>
  </si>
  <si>
    <t>Small changes to routine can cause significant distress.</t>
  </si>
  <si>
    <t>Distress can be extreme and unpredictable.</t>
  </si>
  <si>
    <t>Highly visual teaching strategies commonplace to support spoken word</t>
  </si>
  <si>
    <t>TEACCH</t>
  </si>
  <si>
    <t>Requires additional staff support to access learning in a specialist setting due to high level of vulnerability presented by the pupil.</t>
  </si>
  <si>
    <t>Use of Makaton as routine in every classroom, around school, in taxi etc.</t>
  </si>
  <si>
    <t>Following Eating and Drinking Plan.</t>
  </si>
  <si>
    <t>Delivery of communication groups by teachers or TAs under guidance of SLT.</t>
  </si>
  <si>
    <t>Specialist teaching matched to comprehension levels of individual child.</t>
  </si>
  <si>
    <r>
      <t xml:space="preserve">VALUING SEND </t>
    </r>
    <r>
      <rPr>
        <b/>
        <sz val="10"/>
        <color rgb="FFC9D300"/>
        <rFont val="Calibri"/>
        <family val="2"/>
        <scheme val="minor"/>
      </rPr>
      <t>|</t>
    </r>
    <r>
      <rPr>
        <b/>
        <sz val="10"/>
        <color theme="0"/>
        <rFont val="Calibri"/>
        <family val="2"/>
        <scheme val="minor"/>
      </rPr>
      <t xml:space="preserve"> PROTOTYPE CASE REVIEW </t>
    </r>
    <r>
      <rPr>
        <b/>
        <sz val="10"/>
        <color rgb="FFC9D300"/>
        <rFont val="Calibri"/>
        <family val="2"/>
        <scheme val="minor"/>
      </rPr>
      <t>|</t>
    </r>
    <r>
      <rPr>
        <b/>
        <sz val="10"/>
        <color theme="0"/>
        <rFont val="Calibri"/>
        <family val="2"/>
        <scheme val="minor"/>
      </rPr>
      <t xml:space="preserve"> SUMMARY</t>
    </r>
  </si>
  <si>
    <t>COGNOTION AND LEARNING | 5 - 25</t>
  </si>
  <si>
    <t>The CYP is working within or just below age-related expectations.</t>
  </si>
  <si>
    <t>Some difficulties with learning including some misconceptions and/ or taking longer to understand new concepts.</t>
  </si>
  <si>
    <t>Difficulties are likely to be specific to one aspect of learning, e.g. written/ verbal communication, numbers, appreciating instruction, dyslexia/ dyscalculia/ dysgraphia.</t>
  </si>
  <si>
    <t>Quality First teaching, differentiated for individual pupils, is the first step in responding to pupils who have or may have SEN.</t>
  </si>
  <si>
    <t>Quality First Teaching meets the needs of all pupils and includes: Flexible grouping arrangements / Some differentiation of activities and materials / Differentiated questioning / Use of visual, auditory and kinaesthetic approaches.</t>
  </si>
  <si>
    <t>Awareness that a CYP may need more time to complete tasks and that equality of access may mean that they need to do some things differently.</t>
  </si>
  <si>
    <t>Routine feedback to pupils.</t>
  </si>
  <si>
    <t>Focussed guided reading and writing groups are led by a teacher.</t>
  </si>
  <si>
    <t>Barriers to learning are considered and appropriate arrangements made to overcome these.</t>
  </si>
  <si>
    <t>Environmental considerations are made to meet the needs of all pupils e.g. seating position, personal space and classroom layouts, displays and signage.</t>
  </si>
  <si>
    <t>A broad and balanced curriculum is planned for all
pupils.</t>
  </si>
  <si>
    <t>The school is flexible in adapting the core offer to meet needs of all pupils.</t>
  </si>
  <si>
    <t>Opportunities are provided for small group work based on
identified need.</t>
  </si>
  <si>
    <t>Well-planned and stimulating PHSE/Citizenship curriculum, differentiated to needs of cohort/class.</t>
  </si>
  <si>
    <t>SEAL materials and interventions are routinely used.</t>
  </si>
  <si>
    <t>Pastoral arrangements are embedded in whole school practice.</t>
  </si>
  <si>
    <t>Other school pastoral interventions could include: Meeting and Greeting / Circle Time / Peer mentoring / Buddy systems / Restorative Practice / ELSA support / Lunch clubs / Peer reading.</t>
  </si>
  <si>
    <t>NOTES (PLAN)</t>
  </si>
  <si>
    <t>NOTES (GAPS IN READINESS)</t>
  </si>
  <si>
    <t>Please set out here what support or action is required to meet or reduce the needs of the CYP.</t>
  </si>
  <si>
    <t>Understanding of language</t>
  </si>
  <si>
    <t xml:space="preserve">Occasionally there are some difficulties with listening and attention </t>
  </si>
  <si>
    <t>Expressive (spoken) language</t>
  </si>
  <si>
    <t>There is immature use of verbal language, with limited vocabulary beyond the everyday context</t>
  </si>
  <si>
    <t>Speech sounds</t>
  </si>
  <si>
    <t>Social interaction</t>
  </si>
  <si>
    <t>The CYP is working just below age-related expectations</t>
  </si>
  <si>
    <t>Physical health/ disabilities</t>
  </si>
  <si>
    <t>Verbal communication is limited for physical reasons</t>
  </si>
  <si>
    <t>Hearing impairment</t>
  </si>
  <si>
    <t>Visual impairment</t>
  </si>
  <si>
    <t>Sensory processing</t>
  </si>
  <si>
    <t>Transitions to next stage of education/ to employment</t>
  </si>
  <si>
    <t>The CYP adapts to the next stage of education with some guidance/ planning</t>
  </si>
  <si>
    <t>The CYP can explain their hopes for the future and some steps to achieve these</t>
  </si>
  <si>
    <t xml:space="preserve">The CYP can engage in some level of social interaction and is willing /able to communicate with peers and adults, with infrequent difficulties </t>
  </si>
  <si>
    <t>The CYP will mostly consider their own safety or that of others before making decisions</t>
  </si>
  <si>
    <t xml:space="preserve">The CYP is confident undertaking food preparation and choosing a healthy diet, after appropriate guidance </t>
  </si>
  <si>
    <t>The CYP understands how to use money (including saving) and the concept of value, with occasional prompting</t>
  </si>
  <si>
    <t>The CYP can take steps to manage their emotional responses</t>
  </si>
  <si>
    <t>The CYP sometimes struggles to express themselves verbally</t>
  </si>
  <si>
    <t>Speech sounds are consistently immature, with motor difficulties relating to formation of sounds</t>
  </si>
  <si>
    <t>There are sometimes difficulties in understanding and using non-verbal communication, and in understanding social ‘rules’ (including how to maintain a conversation)</t>
  </si>
  <si>
    <t>Poor phonological processing, working memory and processing skills</t>
  </si>
  <si>
    <t>Below the average range for attainment with standardised scores of 65-85</t>
  </si>
  <si>
    <t>The CYP sometimes (weekly) displays distressed or ritualistic behaviours resulting from underlying emotional needs</t>
  </si>
  <si>
    <t>They sometimes use non-harmful coping strategies to hide their anxiety, e.g. presenting cheerfully</t>
  </si>
  <si>
    <t>They struggle with self-regulating emotion or experience strong emotions that have no outlet, resulting in inappropriate language or frequent (weekly) angry, emotional or aggressive outbursts, sexualised language, anxiety, mood swings, and unpredictable behaviour, which affect relationships, learning and response to set-backs</t>
  </si>
  <si>
    <t xml:space="preserve">Attendance is falling below 90% </t>
  </si>
  <si>
    <t xml:space="preserve">Their mobility is moderately impaired, causing difficulties on stairs, with spatial orientation and in crowded areas or uneven ground </t>
  </si>
  <si>
    <t>Their physical health/ medical condition has a moderate impact on their self-care functions</t>
  </si>
  <si>
    <t>Physical difficulties impact on their spoken language</t>
  </si>
  <si>
    <t>Lack of sensory feedback leads to difficulties with daily sensory inputs, e.g. difficulties with writing or drawing</t>
  </si>
  <si>
    <t xml:space="preserve">Transitions to next stage of education/ to employment </t>
  </si>
  <si>
    <t>The CYP adapts to the next stage of education with planned preparation</t>
  </si>
  <si>
    <t>CYP follows multiple-step instructions, completes some tasks without guidance after practice, and asks when further instruction is needed</t>
  </si>
  <si>
    <t>The CYP can engage in some level of social interaction and is willing /able to communicate with peers and adults, with some difficulties at times</t>
  </si>
  <si>
    <t>The CYP will mostly consider their own safety or that of others before making decisions, with occasional slips</t>
  </si>
  <si>
    <t>The CYP can undertake food preparation and choosing a healthy diet with appropriate guidance and practice</t>
  </si>
  <si>
    <t xml:space="preserve">The CYP responds to prompts relating to safety in the home (e.g. timers, instructions) </t>
  </si>
  <si>
    <t>The CYP understands how money is used, with limited understanding of savings, and usually shows an awareness of value with some guidance</t>
  </si>
  <si>
    <t>The CYP can take steps to manage their emotional responses when prompted</t>
  </si>
  <si>
    <t>Below average range for attainment with a standardised score of 65 and below (first percentile or below)</t>
  </si>
  <si>
    <t>Significant difficulties with long/ short term memory</t>
  </si>
  <si>
    <t>They often struggle to regulate their emotions, to the extent that learning and progression is limited (more than once per week), e.g. intense emotional or aggressive outbursts, uninhibited unpredictable outbursts, inappropriate sexualised behaviour, high levels of anxiety, hyper-vigilance, mood swings, or difficulties with social relationships.</t>
  </si>
  <si>
    <t>Significant trauma has continued to impact on CYP’s mental health (e.g. bereavement, neglect)</t>
  </si>
  <si>
    <t>Attendance is below 75%</t>
  </si>
  <si>
    <t>The CYP has physical difficulties with eating and/ or drinking</t>
  </si>
  <si>
    <t>They require equipment in order to walk</t>
  </si>
  <si>
    <t>They have difficulties resulting from a medical condition in communicating, addressing self-care needs, moving independently, managing a medical condition (including self-managing when appropriate)</t>
  </si>
  <si>
    <t>The CYP’s growth is impacted by their diet (either under or over-eating)</t>
  </si>
  <si>
    <t>The CYP’s diet is limited by their sensory preferences, which is negatively impacting on their health</t>
  </si>
  <si>
    <t>The CYP responds to a phased transition to a change in environment (e.g. education setting) with additional support</t>
  </si>
  <si>
    <t>The CYP understands sequencing of events and can plan for later in the day with some support and prompts (which may be visual)</t>
  </si>
  <si>
    <t>CYP can follow two-step instructions and will complete some tasks without guidance after practice</t>
  </si>
  <si>
    <t>The CYP will sometimes select preferences for their future from options, and with support will agree some steps to achieve these when given options</t>
  </si>
  <si>
    <t xml:space="preserve">Friends, relationships &amp; community </t>
  </si>
  <si>
    <t>The CYP can confidently manage a travel plan</t>
  </si>
  <si>
    <t>The CYP can undertake some basic food preparation with appropriate guidance and practice, and reminders about healthy diets</t>
  </si>
  <si>
    <t xml:space="preserve">With some monitoring and use of prompts, the CYP usually manages safety in the home </t>
  </si>
  <si>
    <t>The CYP will follow others’ example in using money and needs guidance around savings and appropriate value</t>
  </si>
  <si>
    <t>The CYP will usually signal when they need help in managing emotional responses</t>
  </si>
  <si>
    <t>They struggle to make friends and tend to fixate on individuals with a very limited understanding of social norms and cues</t>
  </si>
  <si>
    <t>They use harmful coping strategies persistently, e.g. self-harm, substance misuse, eating disorders</t>
  </si>
  <si>
    <t>They show an extreme lack of emotional resilience when faced with challenge or criticism, e.g. flight/ fright/ freeze response, which is impacting on daily life</t>
  </si>
  <si>
    <t>They exhibit hyper-vigilance, extreme mood swings and/or other behaviours that damage relationships with peers and adults, increasing the likelihood of social isolation</t>
  </si>
  <si>
    <t>The CYP is withdrawn and does not attempt to form relationships with peers</t>
  </si>
  <si>
    <t>They experience very low mood and this is impacting on their daily life (including their access to learning)</t>
  </si>
  <si>
    <t>The CYP has very poor attendance (under 60%)</t>
  </si>
  <si>
    <t xml:space="preserve">They have significant communication needs resulting from their physical disability </t>
  </si>
  <si>
    <t>They have severely limited mobility, including being dependent on others/ equipment for mobility and being unstable when seated</t>
  </si>
  <si>
    <t>They may be under-responsive to sensory input, leading to muted or delayed responses to sensory events, which impacts on their safety (i.e. high pain threshold)</t>
  </si>
  <si>
    <t>The CYP responds to a phased transition to a change in environment (e.g. education setting) and additional support and monitoring over initial transition period</t>
  </si>
  <si>
    <t>CYP uses specific instructions for most tasks, and can follow simple instructions.</t>
  </si>
  <si>
    <t>The CYP can sometimes select preferences for their future from some simple options, and can indicate steps they would like to take towards achieving these from options defined by others</t>
  </si>
  <si>
    <t>The CYP cannot prepare food for themselves but under instruction could undertake simple tasks relating to eating and drinking (e.g. using tap to get water, fetching pre-made food) and choosing healthy food</t>
  </si>
  <si>
    <t>With significant monitoring, reminders and prompts, the CYP stays safe in the home</t>
  </si>
  <si>
    <t>The CYP can participate in a transaction with guidance</t>
  </si>
  <si>
    <t>The CYP requires prompting to complete some basic healthcare management tasks – e.g. taking medication – and requires support to manage all that are not routine</t>
  </si>
  <si>
    <t>The CYP will sometimes take steps to manage their emotional responses when prompted</t>
  </si>
  <si>
    <t>The CYP can only communicate a very limited range of words or concepts (e.g. choices between options)</t>
  </si>
  <si>
    <t>Very limited or no understanding of language</t>
  </si>
  <si>
    <t>The CYP experiences complex, frequent (daily) and persistent difficulties resulting from problems of conduct (oppositional problems and more severe conduct problems including aggressing), self-harming, substance abuse, eating disorders, sexualised behaviour or difficulties with attachment.</t>
  </si>
  <si>
    <t>Self-harm, suicidal ideation is taking place on a near-daily basis, with serious attempts at suicide</t>
  </si>
  <si>
    <t>The CYP has severely limited head and trunk control</t>
  </si>
  <si>
    <t>They are unable to chew food or take food orally</t>
  </si>
  <si>
    <t>The CYP has profound multi-sensory impairments</t>
  </si>
  <si>
    <t>The CYP exhibits a high level of self-injurious behaviour</t>
  </si>
  <si>
    <t>CYP responds to changes in environment (e.g. education setting) overseen by others</t>
  </si>
  <si>
    <t>The CYP can sometimes indicate preferences or agreement for future plans that others suggest</t>
  </si>
  <si>
    <t>The CYP express wishes and feelings when supported to do so, e.g. by providing options</t>
  </si>
  <si>
    <t>The CYP travels privately</t>
  </si>
  <si>
    <t>Monitoring and guidance ensures the CYP’s safety at home</t>
  </si>
  <si>
    <t>The CYP can express some preferences in relation to purchases</t>
  </si>
  <si>
    <t>The CYP responds after a time when others take steps to support them to manage their emotional responses</t>
  </si>
  <si>
    <t>Understanding of language
There is immature understanding of verbal language, with limited vocabulary beyond the everyday context
Occasionally there is difficulty in following instructions
Occasionally there are some difficulties with listening and attention 
Expressive (spoken) language
There is immature use of verbal language, with limited vocabulary beyond the everyday context
Speech sounds
There are concerns about immature speech sound development
There is inconsistent and slow progress in phonic development
Social interaction
The CYP finds social situations confusing
They are unclear about appropriate responses and how to form relationships
They tend to isolate themselves socially
There is limited development of conversational skills
They prefer to follow their own interests rather than accept direction, display strong interest in a particular subject, and have a tendency to seek repetitive actions or routines</t>
  </si>
  <si>
    <t>1 - 2</t>
  </si>
  <si>
    <t>The CYP is working just below age-related expectations
Some difficulties with learning including some misconceptions and/ or taking longer to understand new concepts
Difficulties are likely to be specific to one aspect of learning, e.g. written/ verbal communication, numbers, appreciating instruction, dyslexia/ dyscalculia/ dysgraphia, and are low level</t>
  </si>
  <si>
    <t>The CYP experiences low level/low frequency (once or twice per month) difficulties with:
•	following classroom routines 
•	complying with adult direction 
•	responding appropriately to social situations 
•	forming and sustaining relationships with peers 
The CYP:
•	has immature social/emotional skills e.g. difficulties with turn-taking, reciprocal attention, sharing resources, etc.
•	is socially isolated e.g. tends to be alone and has low-level anxiety in social situations
•	has low self-esteem 
•	lacks confidence
•	is unwilling to acknowledge or accept responsibility for their own actions.</t>
  </si>
  <si>
    <t xml:space="preserve">Physical health/ disabilities
The CYP has fine and/ or gross motor skills developing at a slower pace than his/ her peers. They may appear clumsy, poorly coordinated or lack strength
Their mobility is affected by fatigue
Verbal communication is limited for physical reasons
The CYP has a long term medical condition that is self-managed and unlikely to be life threatening (this will not necessarily be a physical impairment)
Hearing impairment
The CYP has a reoccurring conductive deafness (may be associated with middle ear infections, temporary perforated eardrums)
Visual impairment
The CYP has a visual impairment which can be managed by wearing glasses
Sensory processing
The CYP has low level sensory likes and dislikes
</t>
  </si>
  <si>
    <t>Transitions to next stage of education/ to employment
The CYP adapts to the next stage of education with some guidance/ planning
The CYP plans for the day ahead, with occasional prompts required 
CYP follows complex instructions, completes tasks without guidance after practice, and asks where further instruction is needed
The CYP can explain their hopes for the future and some steps to achieve these
Friends, relationships &amp; community
The CYP can engage in some level of social interaction and is willing /able to communicate with peers and adults, with infrequent difficulties 
The CYP will mostly consider their own safety or that of others before making decisions
The CYP is mostly able to express their own wishes and feelings, and has alternative strategies to express these in more challenging circumstances
Independent Living
The CYP can independently dress, wash and use the toilet, but sometimes needs prompts in one or more of these areas
The CYP is confident undertaking food preparation and choosing a healthy diet, after appropriate guidance 
The CYP understands safety in the home
The CYP understands how to use money (including saving) and the concept of value, with occasional prompting
Good Health
The CYP can communicate their health needs – whether physical or mental - but infrequently will require prompts/questions
The CYP remembers to complete basic, routine healthcare management tasks – e.g. taking medication – and will often take steps to manage those that are not routine without prompts
The CYP can take steps to manage their emotional responses</t>
  </si>
  <si>
    <t>Consider this domain in relation to expectations for a child/ young person’s age</t>
  </si>
  <si>
    <t xml:space="preserve">Understanding of language
The CYP sometimes has difficulties with following/ understanding instructions
Expressive (spoken) language
The CYP sometimes struggles to express themselves verbally
Speech sounds
Speech sounds are consistently immature, with motor difficulties relating to formation of sounds
Social interaction
The CYP sometimes has difficulties with changes to routines and taking turns 
There are sometimes difficulties in understanding and using non-verbal communication, and in understanding social ‘rules’ (including how to maintain a conversation)
The CYP has very strong interests that can sometimes take precedence over instructions
There is sometimes difficulty in switching tasks, maintaining attention in directed tasks, and in organising/ conceptualising future activity </t>
  </si>
  <si>
    <t>The CYP is working outside of the programme of study for their key stage in one or more core subjects and progress is slow
Low level to moderate but persistent difficulties in the acquisition/ use of language and vocabulary/ literacy/ numeracy skills
Low level to moderate difficulties with concept development and logical thought
Poor phonological processing, working memory and processing skills
Below the average range for attainment with standardised scores of 65-85
There are some difficulties with the pace of delivery, understanding instructions and prioritising/ organising work  
Difficulties with short/long term memory
Limited comprehension in some subject areas</t>
  </si>
  <si>
    <t xml:space="preserve">The CYP sometimes (weekly) displays distressed or ritualistic behaviours resulting from underlying emotional needs
CYP struggles with unstructured times
They are sometimes withdrawn and experience difficulty in building social relationships
They sometimes use non-harmful coping strategies to hide their anxiety, e.g. presenting cheerfully
They struggle with self-regulating emotion or experience strong emotions that have no outlet, resulting in inappropriate language or frequent (weekly) angry, emotional or aggressive outbursts, sexualised language, anxiety, mood swings, and unpredictable behaviour, which affect relationships, learning and response to set-backs
They regularly (weekly) fail to engage with appropriate learning tasks and struggle with appropriate learning behaviour e.g. sustaining attention and concentration, motivation to engage with work-related tasks
They often challenge rules and show persistent resistance to adult intervention to help them manage their behaviour 
There are significant self-esteem issues affecting relationships and behaviour patterns (‘acting in’ or ‘acting out’) Increasing levels of anxiety are apparent at particular times 
They struggle socialising with peers and adults e.g. lack of empathy, victim or perpetrator of bullying 
They often show low mood or refuse to communicate for periods of time
Relationships with adults in authority are difficult
 The CYP sometimes approaches situations in ways which cause a barrier to learning such as disengaging, destroying own/others’ work, using work avoidance strategies, often with limited concentration
The CYP pre-empts failure in tasks at school
Attendance is falling below 90% </t>
  </si>
  <si>
    <t xml:space="preserve">Physical health/ disabilities
The CYP has fine and gross motor difficulties – their physical condition varies from day to day. This impacts on their ability to record their work
They have difficulties with their core stability
Their mobility is moderately impaired, causing difficulties on stairs, with spatial orientation and in crowded areas or uneven ground 
They have an unpredictable long-term medical condition that sometimes affects their ability to access daily activities 
Their physical health/ medical condition has a moderate impact on their self-care functions
They experience fluctuating levels of pain, which at times impacts on their ability to access daily activities
Physical difficulties impact on their spoken language
Hearing impairment
The CYP has moderate long-term conductive hearing loss, unilateral hearing loss, mild – moderate sensori-neural hearing loss, functional moderate hearing loss due to auditory neuropathy
Visual impairment
The CYP has a mild visual loss (National Sensory Impairment Partnership criteria)
Sensory processing
The CYP has a range of sensory preferences (e.g. for specific food)
The CYP becomes over-stimulated/ stressed in noisy/ busy environments
Lack of sensory feedback leads to difficulties with daily sensory inputs, e.g. difficulties with writing or drawing
Irregular sleeping pattern is impacting on ability to access learning
</t>
  </si>
  <si>
    <t>Transitions to next stage of education/ to employment 
The CYP adapts to the next stage of education with planned preparation
The CYP understands sequencing of events and can plan for later in the day/ week with occasional guidance (which may be visual)
CYP follows multiple-step instructions, completes some tasks without guidance after practice, and asks when further instruction is needed
The CYP can discuss their hopes for the future when questioned and select some steps to achieve these when given options
Friends, relationships &amp; community
The CYP can engage in some level of social interaction and is willing /able to communicate with peers and adults, with some difficulties at times
The CYP will mostly consider their own safety or that of others before making decisions, with occasional slips
The CYP is mostly able to express their own wishes and feelings, with some strategies in place to communicate these in difficult circumstances
Independent Living
The CYP needs prompting or guidance in relation to one or more of the following: washing, dressing, using the toilet – but can complete these independently
The CYP can undertake food preparation and choosing a healthy diet with appropriate guidance and practice
The CYP responds to prompts relating to safety in the home (e.g. timers, instructions) 
The CYP understands how money is used, with limited understanding of savings, and usually shows an awareness of value with some guidance
Good Health
The CYP can communicate their health needs – whether physical or mental - but on occasion will require prompts/questions
The CYP remembers to complete basic, routine healthcare management tasks – e.g. taking medication – and can sometimes take steps to manage those that are not routine without prompts
The CYP can take steps to manage their emotional responses when prompted</t>
  </si>
  <si>
    <t>Understanding of language
The CYP finds it difficult to understand language (written and verbal), concepts and vocabulary beyond the everyday context – this may result from verbal dyspraxia, disordered language etc.
There are frequently listening and attention difficulties, and associated difficulty in following age-appropriate adult instructions
Expressive (spoken) language
There are moderate difficulties in expressing themselves verbally, in terms of grammar, word-finding and/ or vocabulary 
Speech sounds
The CYP has poor speech intelligibility and therefore struggles to make themselves understood 
The CYP uses sign language/ communication book to augment communication
Social interaction
They struggle to understand social interactions and interpret other people’s behaviour, intentions and social cues and norms
They lack the ability to manage conversations and social interactions needed to make and maintain friendships
They display strong preoccupations that impact on their attention to directions</t>
  </si>
  <si>
    <t>Significant and persistent difficulties with concept development and logical thought
Below average range for attainment with a standardised score of 65 and below (first percentile or below)
Significant and persistent difficulties in the acquisition/ use of language/ knowledge/ literacy/ numeracy skills
Significant difficulties with pace of delivery, understanding instructions and prioritising/ organising work
Significant difficulties with long/ short term memory
Limited comprehension across the curriculum</t>
  </si>
  <si>
    <t xml:space="preserve">CYP has complex mental health needs which impact on their learning or social relationships
They often struggle to understand the consequences of their behaviour on themselves and others, which may result in aggressive behaviour towards peers or staff, or in unsafe decision-making
They regularly (more than once per week) refuse to go to school or to take direction within a classroom 
They sometimes engage in harmful coping strategies, e.g. self-harm and activities which deliberately put them in dangerous situations, leaving school
They often struggle to regulate their emotions, to the extent that learning and progression is limited (more than once per week), e.g. intense emotional or aggressive outbursts, uninhibited unpredictable outbursts, inappropriate sexualised behaviour, high levels of anxiety, hyper-vigilance, mood swings, or difficulties with social relationships.
They show low levels of emotional resilience, meaning that any criticism or unforeseen upset results in high levels of distress or destructive behaviour	
They find it difficult to learn from previous experiences
The CYP is often withdrawn and finds it very difficult to form social relationships, or disengages from relationships with most peers
Persistent anxiety relating to separation from parent(s)/ carer
Significant trauma has continued to impact on CYP’s mental health (e.g. bereavement, neglect)
Attendance is below 75%
</t>
  </si>
  <si>
    <t>Transitions to next stage of education/ to employment
The CYP responds to a phased transition to a change in environment (e.g. education setting) with additional support
The CYP understands sequencing of events and can plan for later in the day with some support and prompts (which may be visual)
CYP can follow two-step instructions and will complete some tasks without guidance after practice
The CYP will sometimes select preferences for their future from options, and with support will agree some steps to achieve these when given options
Friends, relationships &amp; community 
Social interaction is often difficult, but the CYP is sometimes willing /able to communicate with peers and adults 
The CYP will sometimes follow the instructions of others and/ or their own wishes, without considering their own safety or the safety of others
The CYP has limited expression of their own wishes and feelings, with some strategies in place to communicate these
The CYP is generally receptive to plans that are not their own (e.g. group activities) but on occasion may refuse 
The CYP can confidently manage a travel plan
Independent Living
The CYP may sometimes struggle with one or more of the following: washing, dressing, using the toilet
The CYP can undertake some basic food preparation with appropriate guidance and practice, and reminders about healthy diets
With some monitoring and use of prompts, the CYP usually manages safety in the home 
The CYP will follow others’ example in using money and needs guidance around savings and appropriate value
Good Health
The CYP can communicate their health needs – whether physical or mental – in a basic way, but sometimes requires prompts/questions
The CYP remembers to complete basic, routine healthcare management tasks – e.g. taking medication – and can take some steps to manage those that are not routine when prompted
The CYP will usually signal when they need help in managing emotional responses</t>
  </si>
  <si>
    <t xml:space="preserve">Physical health/ disabilities
The CYP has physical difficulties with eating and/ or drinking
They show signs of fatigue during the school day
The CYP has moderate difficulties with fine and gross motor
They require equipment in order to walk
They have difficulties resulting from a medical condition in communicating, addressing self-care needs, moving independently, managing a medical condition (including self-managing when appropriate)
The CYP has a long-term medical condition that impacts on their ability to access daily life (including school)
Their medical needs require a significant level of therapy or medical intervention
The CYP’s growth is impacted by their diet (either under or over-eating)
Hearing impairment
The CYP has a severe sensory-neural hearing loss, moderate hearing loss with conductive overlay, functional severe hearing loss due to auditory neuropathy
Visual impairment
The CYP has a moderate visual loss (National Sensory Impairment Partnership criteria)
Sensory processing
The CYP’s diet is limited by their sensory preferences, which is negatively impacting on their health
The CYP finds environments that are busy/ noisy/ have particular smells stressful to the extent that certain daily activities are limited
CYP is distressed by normal body contact and/ or is unaware of other people’s personal space
Strong sensory preferences mean that certain activities cannot be undertaken (e.g. use of toilet at school) </t>
  </si>
  <si>
    <t>5 - 6</t>
  </si>
  <si>
    <t>Understanding of language
Expressive (spoken) language 
Speech sounds
The CYP has persistent, significant difficulty in expressing themselves and understanding others
The CYP communicates using a set of words or sounds that is personal to them and only understood by people who know them
The CYP uses sign language/ communication book to assist most communication 
Social interaction
The CYP has persistent, significant difficulty in expressing their wishes and feelings, and in understanding others’ emotions – including difficulty in reading facial expressions
They struggle to make friends and tend to fixate on individuals with a very limited understanding of social norms and cues
Interests are likely to become fixations and can interfere with daily life and social interactions
They cannot communicate the triggers for their distress/ anxiety</t>
  </si>
  <si>
    <t>Significant and enduring learning difficulties
Communicates using signs and gestures and some key words
Very limited progress with attainment far behind that of peers in their chronological age-group – in the bottom quartile of standardised scores below 65</t>
  </si>
  <si>
    <t>The CYP experiences significant, persistent difficulties with specific mental health needs, regulating emotions, and/ or understanding the consequences of decisions and actions, leading to high distress levels exhibited through various behaviours on a daily basis, affecting their daily functioning
They use harmful coping strategies persistently, e.g. self-harm, substance misuse, eating disorders
They often display socially inappropriate or sexualised behaviour
They show an extreme lack of emotional resilience when faced with challenge or criticism, e.g. flight/ fright/ freeze response, which is impacting on daily life
The CYP displays distressed, ritualistic or withdrawn behaviours resulting from underlying emotional needs on a daily basis
They exhibit hyper-vigilance, extreme mood swings and/or other behaviours that damage relationships with peers and adults, increasing the likelihood of social isolation
The development of habitual behaviours impacts on participation in daily life
They struggle with small changes to routine, which often lead to significant distress
Distress can be extreme and unpredictable
The CYP is withdrawn and does not attempt to form relationships with peers
They experience very low mood and this is impacting on their daily life (including their access to learning)
Their high level of anxiety or periods of heightened emotion make daily life very difficult, including acting as a barrier to learning
The CYP has very poor attendance (under 60%)</t>
  </si>
  <si>
    <t>Physical health/ disabilities
The CYP has significant medical needs impacting on their ability to access daily life safely. When these conditions are at their most severe, they may be life-threatening
The CYP has a medical condition that impacts on personal hygiene (i.e. a catheter, colostomy bag)
They have significant communication needs resulting from their physical disability 
They have severely limited mobility, including being dependent on others/ equipment for mobility and being unstable when seated
They have very limited fine motor skills and require significant time to complete simple motor tasks
The CYP has one or more health domains assessed as ‘severe’ as part of a continuing healthcare assessment
The CYP’s health is negatively impacted by their weight (either under- or over-weight)
Hearing impairment
The CYP has profound hearing loss, profound functional hearing loss due to auditory neuropathy, or cochlear implant functioning as profound hearing loss
Visual impairment
The CYP has a severe or profound visual loss (National Sensory Impairment Partnership criteria)
Sensory processing
The CYP finds busy/ noisy environments distressing, to the extent that their participation in daily activities is limited.
They may be under-responsive to sensory input, leading to muted or delayed responses to sensory events, which impacts on their safety (i.e. high pain threshold)
The CYP seeks sensory input which inhibits daily life (e.g. head-banging, squeezing self into small spaces…)</t>
  </si>
  <si>
    <t>Transitions to next stage of education/ to employment 
The CYP responds to a phased transition to a change in environment (e.g. education setting) and additional support and monitoring over initial transition period
CYP requires regular prompts and guidance to complete activities and struggles to think ahead in time
CYP uses specific instructions for most tasks, and can follow simple instructions.
The CYP can sometimes select preferences for their future from some simple options, and can indicate steps they would like to take towards achieving these from options defined by others
Friends, relationships &amp; community
The CYP struggles to engage in many social interactions, and to communicate with some unknown others on some occasions
The CYP will often follow the instructions of others and/ or their own wishes, without considering their own safety or the safety of others
The CYP has limited expression of their own wishes and feelings, particularly when with unknown others
The CYP struggles to keep to plans that are not their own
The CYP can use public transport, sometimes requiring assistance
Independent Living
The CYP has limited self-care skills, and cannot manage in two or more of the following: using the toilet, washing or dressing
The CYP cannot prepare food for themselves but under instruction could undertake simple tasks relating to eating and drinking (e.g. using tap to get water, fetching pre-made food) and choosing healthy food
With significant monitoring, reminders and prompts, the CYP stays safe in the home
The CYP can participate in a transaction with guidance
Good Health
The CYP can sometimes communicate their health needs – whether physical or mental – in a basic way, but often requires prompts
The CYP requires prompting to complete some basic healthcare management tasks – e.g. taking medication – and requires support to manage all that are not routine
The CYP will sometimes take steps to manage their emotional responses when prompted</t>
  </si>
  <si>
    <t>7 - 8</t>
  </si>
  <si>
    <t>Understanding of language
Expressive (spoken) language
Speech sounds
The CYP has life-long speech, language and communication needs that will impact on every aspect of daily life
The CYP can only communicate a very limited range of words or concepts (e.g. choices between options)
All communication via alternative forms e.g. signing, communication book
Communication using facial gestures, eye pointing and body movements 
Social interaction
The CYP has enduring social communication needs that mean participation in daily life is very limited
They are unable to understand social cues to the extent that they have a very limited number of relationships with adults rather than peers, causing isolation
Interests are intense and limit daily functioning, health and social interaction
Rigidity of thought and communications consistently impede learning and lead to severe difficulties in functioning.</t>
  </si>
  <si>
    <t>9 - 10</t>
  </si>
  <si>
    <t>Profound, complex and life-long multiple learning disabilities
Very limited or no understanding of language</t>
  </si>
  <si>
    <t>The CYP experiences complex, frequent (daily) and persistent difficulties resulting from mental health problems, which manifest as problems of mood such as anxiety or depression, meaning that they are severely withdrawn from daily life and pose a risk to themselves.
The CYP experiences complex, frequent (daily) and persistent difficulties resulting from problems of conduct (oppositional problems and more severe conduct problems including aggressing), self-harming, substance abuse, eating disorders, sexualised behaviour or difficulties with attachment.
Their behaviour is unpredictable and dangerous (either to themselves and/or others), with intense episodes of emotional and/ or challenging behaviour
Self-harm, suicidal ideation is taking place on a near-daily basis, with serious attempts at suicide</t>
  </si>
  <si>
    <t>Physical health/ disabilities
The CYP has severe and complex medical needs, that seriously limit their ability to access daily life safely and may be a persistent, life-threatening or life-limiting condition
The CYP has severely limited head and trunk control
They are unable to chew food or take food orally
The CYP has one or more health domains assessed as ‘priority’ as part of a continuing healthcare assessment
The CYP is doubly incontinent
Multi-sensory impairment
The CYP has profound multi-sensory impairments
Sensory processing
The CYP is mostly overwhelmed by sensory inputs
The CYP seeks sensory inputs to the extent that their daily life and social interactions are inhibited
The CYP exhibits a high level of self-injurious behaviour</t>
  </si>
  <si>
    <t>Transitions to next stage of education/ to employment 
CYP responds to changes in environment (e.g. education setting) overseen by others
CYP will only organise their day with explicit instructions/ chaperoning and direct guidance or steering, and often refuses this guidance
CYP requires specific instructions for all tasks
The CYP can sometimes indicate preferences or agreement for future plans that others suggest
Friends, relationships &amp; community
The CYP struggles to engage in all social interactions, and communicates with a very small group of known others
The CYP will follow the instructions of others and/ or their own wishes, without considering their own safety or the safety of others
The CYP express wishes and feelings when supported to do so, e.g. by providing options
The CYP travels privately
Independent Living
The CYP cannot attend to their own self-care needs (dressing, using the toilet, washing)
Monitoring and guidance ensures the CYP’s safety at home
The CYP expresses some preferences in relation to self-care e.g. choice of clothing, meal etc.
The CYP can express some preferences in relation to purchases
Good Health
The CYP cannot communicate their health needs – whether physical or mental
The CYP is not aware of how to manage their own health needs
The CYP responds after a time when others take steps to support them to manage their emotional responses</t>
  </si>
  <si>
    <r>
      <t xml:space="preserve">5. Independence
</t>
    </r>
    <r>
      <rPr>
        <b/>
        <i/>
        <sz val="12"/>
        <color rgb="FFFFFFFF"/>
        <rFont val="Calibri"/>
        <family val="2"/>
      </rPr>
      <t>Consider this domain in relation to expectations for a child/ young person’s age</t>
    </r>
  </si>
  <si>
    <t>3 - 4</t>
  </si>
  <si>
    <t>Score</t>
  </si>
  <si>
    <t>Brief outline of needs:</t>
  </si>
  <si>
    <t>Independence</t>
  </si>
  <si>
    <t>Outcomes worked towards:</t>
  </si>
  <si>
    <t>Setting name</t>
  </si>
  <si>
    <t>Age:</t>
  </si>
  <si>
    <t>Completed by:</t>
  </si>
  <si>
    <t xml:space="preserve">Details of current support </t>
  </si>
  <si>
    <t>Quantity</t>
  </si>
  <si>
    <t>Professional/ agency</t>
  </si>
  <si>
    <t>Reflections on application of Valuing SEND Tool</t>
  </si>
  <si>
    <t>What worked well?</t>
  </si>
  <si>
    <t>What was difficult or challenging?  What can we learn from this?</t>
  </si>
  <si>
    <t>Outcomes of completing Valuing SEND Tool</t>
  </si>
  <si>
    <t xml:space="preserve">Ensure parents are aware of what is being done to support their child/ young person, and how they can support/ reinforce interventions
Quality First Teaching meets the needs of all pupils and includes:
• Flexible grouping arrangements.
• Some differentiation of activities, materials &amp; questioning
• Awareness that a CYP may need more time to complete tasks and that equality of access may mean that they need to do some things differently.
• Environmental considerations are made to meet the needs of all pupils
• Consideration of pupil’s learning style, such as the need for visual/ kinesthetic preferences.
• An understanding that the communication need may have a wider impact on a child’s social and emotional wellbeing despite the apparent lack of obvious impairment. The child may also be vulnerable to bullying or have low self-esteem.
• Awareness of implications of SLCN on basic skills, i.e. numeracy, reading, writing
• Consider seeking specialist teacher guidance
-	differentiation of activities, materials and questioning
- Use of visual and auditory and hands on approaches.
• Clear and positively stated rules and expectations for behaviour are modelled by all adults
• Visual and practical supports e.g. Visual timetables and lists.
• A broad and balanced curriculum is planned for all pupils
• SEAL materials and interventions.
• Anti bullying is routinely addressed and pupils are confident in reporting incidents
• Opportunities for social interaction between peers and the wider community of the school may need to be engineered to bolster self esteem and confidence.
• Provision of planned opportunities to learn and practice communication skills during structured activities e.g. snack time choices, role play, circle time
• Well planned and stimulating curriculum differentiated to need of cohort/class
• Awareness of SaLT programme
Other school pastoral interventions could include:
• Meeting and Greeting
• Circle Time
• Peer mentoring
• Buddy systems
• Restorative Practice
• ELSA support
- Lunch clubs.
• Appropriate differentiation of task and teaching style
• Provision of an inclusive PE curriculum, including arrangements for Sports Day where appropriate.
• School trips which are planned well in advance and take into consideration the needs of the CYP.
</t>
  </si>
  <si>
    <t>Ensure parents are aware of what is being done to support their child/ young person, and how they can support/ reinforce interventions
Quality First Teaching meets the needs of all pupils and includes:
• Flexible grouping arrangements.
• Some differentiation of activities and materials
• Differentiated questioning
• Use of visual, auditory and kinaesthetic approaches.
• Awareness that a CYP may need more time to complete tasks and that equality of access may mean that they need to do some things differently.
• Routine feedback to pupils
• Focussed guided reading and writing groups are led by a teacher
• Barriers to learning are considered and appropriate arrangements made to overcome these.
• Environmental considerations are made to meet the needs of all pupils e.g. seating position, personal space and classroom layouts, displays and signage.
• A broad and balanced curriculum is planned for all pupils
• The school is flexible in adapting the core offer to meet needs of all pupils
• Opportunities are provided for small group work based on identified need
• Well-planned and stimulating PHSE/Citizenship curriculum, differentiated to needs of cohort/class
• SEAL materials and interventions are routinely used.
• Anti bullying is routinely addressed and pupils are confident in reporting incidents.
• Pastoral arrangements are embedded in whole school practice
• Other school pastoral interventions could include
• Meeting and Greeting
• Circle Time
• Peer mentoring
• Buddy systems
• Restorative Practice
• ELSA support
• Lunch clubs
• Peer reading</t>
  </si>
  <si>
    <t>Ensure parents are aware of what is being done to support their child/ young person, and how they can support/ reinforce interventions
Promote an ethos and environment that:
• promotes respect and values diversity
• sets high expectations of attainment for all pupils with consistently applied support
• promotes the health and wellbeing of all pupils in the school, identifying priorities and a clear process of planning, doing and reviewing to achieve the desired outcomes
• uses various resources available to help them know about the well-being of pupils in their setting
https://www.annafreud.org/what-we-do/schools-in-mind/resources-for-schools/headstart-resources/
• plays a role in supporting CYP to be resilient and mentally healthy
• develops a supportive setting and classroom climate and ethos which builds a sense of connectedness, focus and purpose, the acceptance of emotion, respect, warmth, relationships and communication and the celebration of difference.
Curriculum, teaching and learning that:
• promotes resilience and supports social and emotional learning, including positive behaviour, social development and self-esteem.
• explicitly teaches social and emotional skills, attitudes and values, using well-trained and enthusiastic teachers and positive, experiential and interactive methods (and integrate learning into mainstream processes of school life)
• teaches children of all ages about mental health and emotional well-being
Resources to support mental health: 
Anna Freud Schools in Mind https://www.annafreud.org/what-we-do/schools-in-mind/
SEAL (Social and Emotional Aspects of Learning)
The PSHE Association https://www.pshe-association.org.uk/
PSHE education planning framework for pupils with SEND
MindEd, https://www.minded.org.uk/ a free online training tool, provides information and advice for staff on children and young people’s mental health and can help to sign post staff to targeted resources when mental health problems have been identified.
Enabling student voice to influence decisions that:
• ensure young people’s opinions and wishes are taken in to account and that they are kept fully informed, so they can participate in decisions taken about them
Staff development to support their own well-being and that of students:
• teacher wellbeing is part of whole setting wellbeing
• all staff should feel confident in promoting emotional well-being and supporting children with mental health difficulties
• Specific, genuine and positive feedback to CYPs about their social and emotional skills and behaviour
• Flexible grouping arrangements
• Differentiation of activities, materials and questioning
• Awareness that a CYP may need more time within lessons to complete tasks and that equality of access may mean that they need to do some things differently
• Embedding use of multisensory learning.
• Consideration of classroom organisation, seating and group dynamics
• Transparent system of class/ school rewards and sanctions with visual supports.
• Use of different teaching style
• Clear routines e.g. for transitions
• Nurturing classroom approaches
• Offering CYP opportunities to take on responsibilities e.g. class monitors, prefects, school council reps
Rules and expectations should be consistent across staff
• Well-planned and stimulating PHSE/ Citizenship curriculum, differentiated to needs of cohort/class
• SEAL styled materials and interventions
• Provision of planned opportunities to learn and practice social and emotional skills during structured activities.
• Restorative Practices (RP) approaches.
• Educational visits are planned well in advance and take into account the needs of all CYPs</t>
  </si>
  <si>
    <t>Ensure parents are aware of what is being done to support their child/ young person, and how they can support/ reinforce interventions
Quality First Teaching Provision for CYP with Hearing Impairment:
• arrangements in place for regular (daily where required) monitoring and checking of specialist equipment e.g. hearing aids and radio aids, by setting staff
• Deaf Awareness training for all staff
• assessment, advice and recommendations from specialist teachers
• differentiated learning opportunities and reasonable adjustments are made to create a good acoustic environment and ensure access. For example:
o Seating arrangements
o Appropriate lighting (e.g. to aid lip-reading)
o Reduction of background noise
o Repetition of instructions
o Multi-sensory approach
o Additional support during speaking and listening activities
o New vocabulary shared with parents
o Home-school book
o Loop systems
Use of specialist materials e.g. National Deaf Children’s Society (NDCS) Phonics Guidance, NatSIP – special exam arrangements.
Quality First Teaching Provision for CYP with Visual Impairment:
• resources in place to support this inclusive learning
• ensure that CYP do use glasses to correct vision if required
• understanding of the impact of eye conditions on learning and the needs related to identified VI, including the complexities inherent in learning despite the “single” diagnosis
• use information and resources available to assist with increased awareness of implications of VI on learning
Resources may include RNIB (e.g. eye condition leaflets), VIEW (e.g. teaching and learning strategies), NatSIP (e.g.accessibility guidance for assessment)
QFT Provision for CYP with Physical Needs:
• with adaptations and reasonable adjustments to the environment children and young people can be independent
Quality First Teaching meets the needs of all pupils and includes:
• Flexible grouping arrangements
• Some differentiation of activities, materials and questioning
• Routine feedback to pupils
• Environmental considerations are made to meet the needs of all CYPs
• Questions to the child may need rephrasing to minimise the effort of replying
• Opportunities for social interaction between peers and the wider community of the school may need to be engineered to develop self esteem and confidence
• An understanding that the physical disability/medical need may have a wider impact on a child’s social and emotional well-being despite the apparent lack of obvious impairment
• Consideration given to pupils individual learning style e.g. visual or kinesthetic
• Awareness that a child may need more time to complete tasks and that equality of access may mean that they need to do some things differently
• A range of alternative equipment may be useful - chunky pencils, adapted scissors, pencil grips etc.
• Planning may need to include rest breaks or movement breaks
• CYPs may need to leave classrooms and lessons before their peers to avoid crowded corridors/busy stair cases
• Appropriate differentiation of task and teaching style
• SEAL materials and interventions
• Provision of an inclusive PE curriculum, including arrangements for Sports Day where appropriate
• Provision of an inclusive curriculum for all subject areas
• Opportunities for social interaction between peers and the wider community of the school may need to be engineered to develop self esteem and confidence
• Opportunities for additional experience to develop: gross motor, fine motor, visual perception
• School trips which are planned well in advance and take into consideration the needs of the CYP
• Other school pastoral interventions could include
∗ Meet and Greet
∗ Circle Time
∗ Peer mentoring
∗ Buddy systems
∗ Restorative Practice
∗ ELSA support</t>
  </si>
  <si>
    <t>Ensure parents are aware of what is being done to support their child/ young person, and how they can support/ reinforce interventions
• resources and displays that support independence.
• promotion of independence and social inclusion
• Use of teaching strategies that develop the independent learning of the CYP
• Opportunities for additional experience to develop: dressing, toileting</t>
  </si>
  <si>
    <t>In addition to good Quality First Teaching some of the following may be required:
• Daily personalised/small group learning to target identified areas of need
• Use a screening tool such as: Universally Speaking or WellComn to inform and plan next steps and/or provision
• Use programs of intervention either independently or as advised by the Speech and Language Therapist (SaLT)/Education Psychologist or Specialist Teacher
• Deliver interventions to develop social communication skills e.g. small group work, negotiating activities, turn-taking/sharing, role-play/social stories as appropriate
• Request support from ASD Specialists 
• Be aware of the constraints of testing when ascertaining a CYP’s cognitive ability, attainment and progress and being flexible in approach to meet the needs of individuals
Training for staff may include:
o Understanding ASD
o Supporting Social Communication Difficulties
o Elklan
o Using Social Stories/Comic strip conversations
o Supporting CYP with Sensory Processing issues
o Information about the CYP’s difficulties is shared with relevant staff, in partnership with parents.
• Individual targets agreed and monitored, following discussion with CYP and parents, to share advice on successful strategies and set targets
• Access to some individual support based on targets in support plan
• Careful consideration to group dynamics in the class
• Establish strategies to facilitate communication and to assess learning
• Sharing of advice on successful strategies and set targets e.g. use of visual supports, developing organisational skills.
• Classroom Teaching Assistance (TA) is targeted towards support to access specific tasks/settings
• Staff work with specialist outreach teachers to learn strategies
Speech
* Listening skills groups
* Phonological awareness, processing and discrimination
Language
* Access to small group support e.g. Talk Boost, Time to Talk, Talking Partners, Narrative groups.
Social communication
* Socially speaking, Talkabout, Time to Talk
• Sharing of advice on successful strategies and set targets e.g. use of visual supports, developing organisational skills.
• Checking pupil’s understanding of task and recording of work.
• Learning tasks differentiated by task and outcome to meet individual needs.
• Small group support e.g. Circle of Friends, self-esteem group. Group work to be planned and tailored to meet identified need and includes good role models.
• Preparation for changes to activities/routines/ staffing
• Aspects of structured teaching (TEACCH) used in planning
• Peer mentoring support.
• Supporting specific areas of difficulty e.g. assembly, RE, PE, outdoor play, forest schools
• Supporting pupil to recognise and communicate their feelings about the school day (emotion rating scale.)
• Individual work on recognition and understanding of emotions, including visual supports</t>
  </si>
  <si>
    <t xml:space="preserve">In addition to good Quality First Teaching the following will be required:
Teaching and Learning:
• Differentiation is used to ensure the development of literacy, numeracy, expressive language and communication skills and to minimise behaviour and emotional difficulties
• Access to adults who are skilled and experienced in supporting students with general and specific learning difficulties
• Assessments focus on how the pupil is learning, more in-depth analysis of strengths and weaknesses and progress in relation to time
• Arrangements to support the use and delivery of approaches/materials for students with Specific Learning Difficulties (SpLD) which may include multi-sensory teaching strategies, a focus on phonological awareness and/or motor skills programme
• Make reasonable adjustments to the learning environment e.g. appropriate seating, individual work-station, visual timetable, timings of breaks and transition arrangements within the school day, use of timers
• Materials which reduce or support note taking, copying of diagrams and charts and/or alternative approaches to recording
• Effective use of IT equipment to support learning
Whole Setting:
• Appropriate interpersonal skills with other students are promoted
• Mentoring/Learning mentors can be accessed by learners
• SENCO accesses relevant Continued Professional Development (CPD)
• Staff trained and able to support students with a range of learning difficulties, including SpLD.
This might include support from external specialist professionals
• Class teacher/SENCo makes good use of recommendations from outside agencies/specialists
Resources/Research:
• Class teacher/SENCO makes good use of approved websites and free on-line training programs to enhance skills and understanding
• SENCO makes use of current evidence-based research available e.g. the Education Endowment Foundation (EEF) publication/toolkit and EEF Teaching Assistant document and Nasen Journals.
CYP’s identified needs are highlighted to all relevant staff with advice on support strategies provided and monitored by the SENCO/SLT
• Inclusive teaching with emphasis on small step approach
• Increased differentiation by presentation, outcome, timing, scaffolding, and additional resources.
• Simplified level/pace/amount of teacher talk.
• Pre-tutoring used effectively
• Activities and time built into lesson planning to give opportunities for pupils to work on own targets
•  Alternative forms of recording routinely offered and used e.g.ppts, oral presentation, posters, sound buttons, mind maps, matching labels to pictures, sorting into category etc
• Some additional and/or different provision enhances the core offer.
• Normal curriculum plans include individual/group targets.
• TAs are used flexibly so that the teacher can focus on individuals and groups.
• Time-limited, proven interventions are matched to pupil need and delivered by suitably trained staff.
• Some use of small group or 1:1 programmes planned by the teacher and delivered by a TA to address specific difficulties
• Progress in interventions is recorded and shared with teachers so that learning is transferred and focussed teaching can be planned to address any difficulties
• Opportunities are provided for skill reinforcement / over learning / revision / transfer and generalisation.
• Whole school systems evaluate the impact of interventions and monitor the quality of teaching and learning. 
</t>
  </si>
  <si>
    <t>Promoting good mental health is the responsibility of all members of school staff and community. All staff should have an awareness of the early signs of mental health problems and what to do if they think they have identified a developing problem.
• Be an access point for early support for children with emerging problems
• Understand the causes of behaviour and use effective approaches to behaviour management.
• Seek appropriate support for children and young people experiencing negative experiences and distressing events, including referrals to appropriate services e.g. Child and Adolescent Mental Health Services (CAMHS), Early Help, counselling services etc
• Staff should receive sufficient and suitable training to support CYP with SEMH needs
• Personalised reward systems covering targeted lessons / activities, known to all relevant school staff
• Careful consideration of group dynamics within class
• Careful consideration of preferred learning style and motivational levers for the CYP when differentiating.
• Opportunities for small group work based on identified need
• Access to small group support e.g. SILVER SEAL, Circle of Friends, self-esteem group. Group work to be planned and tailored to meet identified need and includes good peer role models.
• Individual or small group support for emotional literacy e.g. recognising emotions
• Learning tasks differentiated by task and outcome to meet individual needs.
• Preparation for changes to activities/routines/ staffing.
• Oversight when moving between locations/ classrooms.
• Educational visits are planned well in advance and contingency plans are in place to meet the needs of the CYP, should they be needed.
• Weekly teaching of social skills to address behavioural targets on PSP or outcomes in MSP.
• Daily bridging and reinforcement of skills in social situations to ensure skills are generalised.
• Use of key-working approaches to ensure the CYP has a trusted adult to offer support during vulnerable times.
• Individualised support to implement recommendations from support services.
Teaching style adapted to suit CYP’s learning style e.g. level/pace/amount of teacher talk reduced, access to practical activities.
• Personalised timetable introduced in negotiation with the CYP, parents/ carers and staff. This may include temporary withdrawal from some activities e.g. assemblies, specific non-core lessons.
• Time-limited intervention programmes with staff who have knowledge and skills to address specific needs, may include withdrawal for individual programmes (e.g. understanding anger, therapeutic stories) or targeted group work (e.g. FRIENDS)
• More formal meetings/ conferences using Restorative Practices as an approach to resolve peer conflict including bullying and incidences of theft, sabotage, violence etc.
• Educational visits are planned well in advance and risk assessments are in place as appropriate. and shared with key staff</t>
  </si>
  <si>
    <t>Hearing impairment:
• Use of hearing aids and other assistive listening devices e.g. radio aids as appropriate
• Classroom management strategies e.g. seating position, reducing background noise.
• Daily personalised/small group learning to target identified areas of need with ongoing cycle of assess-plan-do-review. Close monitoring of the above by SENDCo/class teacher.
• All listening devices e.g. hearing aids, cochlear implants and radio aids are functioning optimally in order to access speech
• Equal access to curriculum, premises, information and assessment
• Opportunities to meet with other deaf peers.
• May need alternative communication approach e.g. Total Communication, Sign Bilingualism and Oral/Aural
• Differentiated learning opportunities, for example:
o Use of radio aid in all lessons
o Soundfield systems
o Specialist language programme e.g. Elklan
o Reading programme
Training for staff may include:
• Glue ear training
• BTEC for Teaching Assistants
• Bespoke training for staff in meeting needs of a deaf CYP
• Training for staff in appropriate communication strategies e.g. signing, cued speech and visual phonics
Visual impairment:
In addition to good Quality First Teaching the following may be required:
• Appropriate differentiation or modifications to the curriculum or to the environment
• Appropriate differentiation for assessment and examination materials and recording of answers
• Strategies to include a learner with an eye condition are in place and Identified
Training for staff may include:
• Training in the use of specialist equipment to support access to learning.
• Bespoke training for staff in meeting needs of a vision impaired CYP
• BTEC for Teaching Assistants
Multi-sensory impairment
In addition to good Quality First Teaching the following will be required:
• Whole setting training – Multi-Sensory Impairment so all staff understand needs e.g. Midday Supervisor Assistants
• Implement an individual programme of support devised by the Class Teacher and supported by the Qualified Teacher of MSI as required which could include the following:
o Good awareness of functioning of CYP’s hearing and vision and the impact of this on learning
o Adaptation of materials and activities, for example:
o Enlarged print
o Tactile models
o Activity cues
o Seating arrangements
o Decluttering
o Access to information and keeping on task
o Scaffolding of activities i.e. giving sensitive support whilst optimising independence
o Encouragement to develop friendships
o Breaks as appropriate
o Home/school book
o An individual communication approach may be required e.g. timetable with tactile cues, a communication passport to help with consistency amongst staff/family.
Physical Needs
Training for staff may include:
• Training for use of specialist equipment, including moving and handling training
• Training in specific therapy programmes as recommended by NHS professionals
Information about the CYP’s difficulties is shared with relevant staff, in partnership with parents and including a relevant pupil profile
• Access to a portable writing aid or the use of ICT for recording
• Access to assistive software.
• Adapted/modified equipment and teaching materials (e.g. spring loaded scissors)
• Provide a range of communication methods (digital camera, voice recorder, symbol cards)
• Sharing of advice on successful strategies and set targets e.g. use of visual supports, developing organisational skills 
• Access to small group support.
• Group work to be planned and tailored to meet identified need and includes good role models
• Learning tasks differentiated by task and outcome to meet individual needs
• Assistive technology software to minimise effort (on screen keyboards, Clicker, predictive text)
• Structured and evaluated fine motor programmes (It’s in the bag, Busy fingers etc
• Structured and evaluated gross motor programmes (e.g. Fit to Learn, Beam, Jump Ahead)
• May require supportive seating
• Monitoring of mobility needs to determine requirement for assistive equipment
• They require minimal adult or peer support to collect or use equipment</t>
  </si>
  <si>
    <t>• Teaching problem-solving skills
• Support offered with transitions and to prepare for “unusual” days
• Supporting CYP’s daily planning
• Minimal assistance with
personal care (dressing and
hygiene)</t>
  </si>
  <si>
    <t>Manage access arrangements for internal and external examinations and assessments. e.g. reader or scribe, extra time for assessments as needed
• Awareness of social and emotional aspects of disability
• Speech and Language Therapist’s advice reflected in lesson/ curriculum planning and delivery overseen by SENCO
• Pre-teaching and over learning of key vocabulary and concepts
Teaching assistance time will include the supply of teaching and learning resources and delivery of intervention.
Speech
* May attend clinic sessions for speech difficulties.
* Schools deliver follow-up interventions supplied from clinic sessions e.g. Black Sheep Press, Metaphon, Nuffield Dyspraxia Programme, Sound &amp; Speak books.
* Consideration of speech sound development when delivering phonics.
Social communication
• Regular/daily small group or 1:1 teaching of social skills
Activities to target:
* Peer awareness
* Social understanding and insight.
* Recognising emotions in themselves &amp; others.
* Use of language to communicate.
* Specific conversational skills.
* Non-verbal skills- body language
Quality first teaching which includes differentiated delivery, content and task offering frequent challenge and success and linked to individual outcomes
• Teaching style adapted to suit pupil’s learning style e.g. level/ pace/volume/amount of teacher talk reduced, practical activities.
• Some targeted, high quality support from adults in class which supports engagement in learning and encourages independence from the earliest time
• Chunking work into small steps of learning
• Awareness of social and emotional aspects of need and focused work to support development of these skills
• Established communication strategies to facilitate communication and to assess learning e.g. PECs or visual communication supports as advised by Social Communication Emotional Regulation Transactional Support
(SCERTS), including language script
• Personalised motivation systems known to all staff in school who have contact with the pupil, implemented consistently across the curriculum. These are updated regularly to engage and motivate. identified regular support to undertake the following:
- prepare and make relevant visual supports and structure
 - write Social Stories, where needed
 - adapt materials for lesson
 - facilitate alternative recording strategies e.g.keyboard for writing if needed.
• Modified and adapted PE lessons as required.
• ICT equipment as necessary in exams
• Adjusted ,flexible timetable introduced in negotiation with pupil, parents and staff e.g. temporary withdrawal from some activities e.g.assemblies, specific lessons.
• Time-limited intervention programmes with staff who have knowledge/skills to address specific needs, may include withdrawal for Social Interaction/Communication groups
• Individual work around recognition and understanding of emotions, including personalised visual supports and resources/ interventions e.g. 5 Point scale, feelings board, Zones of regulation
• Use of key-working approaches/mentor to ensure CYP has trusted adult to offer support for both self &amp; mutual regulation during vulnerable times.
• Peer awareness is actively promoted and embedded in everyday practice
• Detailed time limited intervention programme e.g. Socially Speaking, Lego therapy, musical interaction
• Uses individual work station to develop independence, to practice and reinforce learning where appropriate to child
• Use Autism champion in school to support planning
• Short term small group and/or individual intervention, to develop engagement in specific areas of curriculum as identified by the subject teacher or EP/specialist teacher, following a programme designed or recommended by that professional.
• Use of specialist interests of CYP to help engage and motivate in lessons
• Individual support for pre and post teaching
• Individualised support to implement recommendations from support services e.g. STT, SALT, OT etc.
• Programmes developed to include 1:1 and /or group teaching of social communication and interaction skills and emotional regulation
• Consideration given to delivery of PSHE to ensure key messages are understood 
• Individual emotional ‘checking in’ and ’checking out’ at beginning and end of session/day to encourage self -monitoring.</t>
  </si>
  <si>
    <t>Additional specific provision and/or advice might include a detailed time-limited programme, intervention, personalised timetable and/or resources.
• Mainstream class with regular targeted small group support
• On going opportunities for 1:1 support focused on specific personalised targets with reinforcement in whole class activities to aid transfer of skills
• Flexibility of groupings allows for buddy support / good role models / focused teaching.
• Further modification of level, pace, amount of teacher talk to address pupils’ identified need.
• Advice from external agencies is implemented in the classroom
• There may be need for very structured and multi-sensory approaches to learning.
• Pre-tutoring is used to enable the pupil to engage with learning in the classroom.
• Enhanced opportunities to use technological aids
• Use of visual reminders, timers, resources and rewards to develop independence. 
• Emphasis on increasing differentiation of activities and materials within an inclusive curriculum to individual pupil level
• Some adaptation to NC programme of study may be necessary to reflect attainment outside the expected range for the year group or key stage.
• Some withdrawal for short periods with learning planned by the class/subject teacher and/or additional teacher and reinforced within the classroom.
• Routine opportunities for over learning and practice of basic skills on a daily basis.
• Emphasis on automaticity, skill mastery, and generalisation of skills
• Regular monitoring and evaluation of programmes to measure outcomes.
• Flexible seating arrangements enable the CYP to interact and learn with a range of peers
Additional adult, under the direction of the teacher:
• supports pupil working on modified curriculum tasks;
• provides regular opportunities for small group work and daily 1:1.
• Teaching approaches place a high emphasis on direct training, very finely graded and practical tasks which provide opportunities for frequent repetition and reinforcement • Substantial adaptations may be required in at least the core subject to allow the CYP to work and be assessed on programmes of study appropriate to the CYP rather than the key stage
• Presentation and delivery may require modification and support through the use of real objects.
• An individualised learning programme is developed with support from SENCO and advice from education and non-education professional as appropriate.
• Qualified and experienced teachers and directed TA deliver aspects of the programme acting on advice from external specialists to include
• Frequent opportunities for small group work based on identified need.
• Daily opportunities for 1:1
support focused on specific IEP targets.
Tasks and presentation personalised to pupil’s needs.
• Individualised level/pace/ amount of teacher talk.
• Significant emphasis on consolidation and lateral progress before introducing new skills.
• Small steps targets within group programmes and/or 1:1
• Development of automaticity should be facilitated through overlearning opportunities</t>
  </si>
  <si>
    <t xml:space="preserve">• Identified individual support across the curriculum in an inclusive setting.
• Daily teaching of social skills to address behavioural targets on PSP or outcomes in MSP/EHC plan.
• Use of key-working approaches to ensure the CYP has a trusted adult to offer support/ withdrawal during vulnerable times.
• Personalised reward systems known to all staff in school who have contact with the CYP, implemented consistently across the curriculum.
• Time-limited intervention programmes with familiar staff who have knowledge, skills and experience to address CYP’s specific needs, which may include withdrawal.
• Individualised support to implement recommendations from relevant professionals
Teaching focusing on both learning and social emotional curriculum / outcomes throughout the school day. Targets informed by specialist assessment or MSP/ EHCP
• Regular/daily small group teaching of SEB skills.
• Teaching style and tasks are adapted to suit the CYP’s learning style e.g. level/pace/amount of teacher talk reduced, access to practical activities.
• Personalised timetable introduced in negotiation with CYP, parents and staff. This may include temporary withdrawal from some activities.
• Formal meetings/conferences using Restorative Practices, to include parents/carers .
• Educational visits are planned well in advance and risk assessments are in place, key staff have rehearsed possible scenarios.
• Support through solution-focused approaches, for staff working with the CYP
• Consideration to access arrangements for internal and external examinations
• Identified highly skilled individual support across the curriculum.
• Daily teaching of social skills to address behavioural targets on PSP or outcomes in EHCP.
• Individualised support to implement recommendations from relevant professionals
• Time-limited intervention programmes with familiar staff who have knowledge, skills and experience to address the CYP’s specific needs, to include withdrawal for personalised support.
• Some 1-to -1 provision from Specialist Teachers, if appropriate.
• Daily small group teaching of social skills and personalised PHSE programme e.g. risky behaviour, Sex and Relationships Education, life skills.
• Teaching style/tasks are highly differentiated to suit the CYP’s learning style
• Personalised pathway is a priority to re-engage with education.
• Support through solution-focused approaches and regular supervision for staff working with the CYP
• Child able to leave the classroom at regular intervals to self-regulate
</t>
  </si>
  <si>
    <t xml:space="preserve">Hearing impairment:
• Hearing aid checks using specialist equipment
• Specialist language assessments
• Monitoring of social and emotional well-being and inclusion
• Opportunities to champion the Voice of the Child
• Advice on specialist arrangements for examinations and assessments
• Personalised programmes of work and language development
• Advice on good acoustic environment - consideration of Soundfield systems
• Advice on referral to speech therapy
• Regular direct input, where appropriate e.g. pre and post tutoring for curriculum, language programme
• Access to additional specialist curriculum delivered by specialist teachers
(Personal Understanding of Deafness) in order to come to terms and manage their hearing loss and equipment
Visual impairment:
• Visual stimulation activities designed to meet the needs of CYP
• Support the CYP in the ability to express their needs and have an in depth understanding of the implications of their eye condition
• Work with settings and other agencies to support transition through phases
• Support the implementation of specialist skills e.g. Skills Ladders, eDCC certification, touch typing and habitation skills
Physical needs
• Training, advice and monitoring from specialist services e.g. Occupational Therapist (OT), Physiotherapist, School Nurse
• Reasonable adjustments e.g. hoists, medical/care plan (if required)
• Therapy programs e.g. Speech and Language Therapy, Physiotherapy, Occupational Therapy (OT)
• Staff training and demonstration of use of specialist equipment
• Specialist chairs, standing frames, (as advised and provided by specialist services)
• Access to a Key Worker (if appropriate)
• Support CYP to use alternative and augmentative communication under guidance from SALT
• Programs to develop specific identified gross and fine motor skills as advised by specialist
services e.g. OT and Physiotherapy
• Technology to access curriculum and information. Hardware e.g. rollerball, adapted keyboard and software e.g. predictive text, talking word processing
• Implementation of eating/drinking advice provided by SALT due to an identified need
• Monitoring of above and close liaison with parents/carers and SALT
• Additional assistance to access the curriculum, manage condition and move around the site
• Emotional support 
• Manage access arrangements for internal and external examinations and assessments e.g use of computer, scribe or medical rest breaks
• Awareness of social and emotional aspects of disability.
• Established communication strategies to facilitate communication and to assess learning
• Sensory and/or movement breaks as needed are embedded as part of child’s school day
• Modified and adapted PE and other lessons as required.
• Access to a differentiated curriculum
• Use of equipment to access the curriculum
• Specialist advice reflected in lesson/curriculum planning and delivery
• Regular/daily small group teaching of social skills
• Peer awareness where agreed with CYP
• Short term, small group and/ or individual intervention, to develop specific areas of curriculum access as identified by the subject teacher or educational specialist teacher, following a programme designed or recommended by that professional
• A detailed time limited programme, intervention personalised timetable and/or resource
Physical needs
• Teaching assistance is targeted towards physical tasks and is not necessarily needed for learning
• Appropriate supervision within curriculum sessions to ensure safety e.g. Science and PE
• Supervision during unstructured time
• Supervision/oversight when moving between classrooms
• Support of trained Pediatric Therapists (OT and Physiotherapists) in how staff should use specialist equipment and how to implement personalised programmes
• Support is required for managing medical conditions
• Assistance with manipulating equipment in specific subjects especially science, DT, maths and ICT
• Trained support for moving and handling may be required.
• Established and effective communications between CYP, teachers and parents/carers and other agencies involved
• Educational visits are planned well in advance and risk assessments are in place, key staff have considered possible scenarios
</t>
  </si>
  <si>
    <t xml:space="preserve">• Identified, regular support to undertake the following:
 - organising thoughts to start work / task
 - planning for the day ahead
(getting the right resources)
• Personalised timetable
introduced in
negotiation with pupil,
parents/carers and
staff. This may include
temporary withdrawal
from some activities,
alternative curriculum
opportunities at KS4
e.g. vocational/college/
supervised work
placements
• Opportunities created for peer to peer interaction
• Independence and social inclusion promoted in an appropriate way e.g. participation in activities – nurture groups, sports and events
</t>
  </si>
  <si>
    <t>• Access to a highly differentiated curriculum
• Use of equipment to access the curriculum
• Outreach advice from SLCN specialist teachers reflected in lesson/curriculum planning ELKLAN strategies are used with the CYP, such as:
• Additional processing time
• Task plans
• Pre teaching of vocabulary
• Limited use of language (Information Carrying Words)
• Broken down instructions and information
• Daily follow up of speech sound activities as advised by Speech and Language Therapist
• Use of Makaton/ PECS in classroom as appropriate
• Use of visual supports such as Numicon, colour coding,
• Use of sign/gesture to alongside speech —Cued Articulation, Makaton, gestures.
• Explicit teaching of social skills CYP would benefit from:
• A low stimulus classroom
• De-stimulating learning areas/ pods
• Very small group teaching
• A highly visual learning environment
• Personalised interactive learning displays
Examples of Interventions:
Speech
Nuffield, Phonological Awareness Training, cued articulation and phonological programmes.
Language
Colourful semantics, Shape coding, Active Listening, Language for Thinking, Word Aware, Blank Language Model
Social communication
• Talkabout, Lego Therapy, Circle of Friends, Intensive Interaction.
• Specialised teaching style and tasks are adapted to suit pupil’s learning style, e.g visual support, task plans, visual timetables, use of symbols
• individualised support to implement recommendations from SaLT service
• structured individual programmes
• programmes to develop social interaction as per specialist guidance
• Advice and assessment of the use of specialist or adapted ICT to access the curriculum , Alternative Augmented Communication e.g. communication aid, Makaton.
• access to mentor systems
• disapplication from certain subjects if appropriate
• The use of specialist or adapted equipment / software in all lessons to access the curriculum
• Specialised modification of all teaching and learning 
• specialist teaching focusing on both learning curriculum and social skills throughout the school day. 
• Facilitate production of differentiated materials
• Adult support to access an individualised curriculum
• Social Communication Emotional Regulation Transactional Support
(SCERTS) framework may be used. 
Structured 1:1 teaching using TEACCH principle
• Planned support during breaks and lunch.
• Support around understanding diagnosis and what it means to the individual
High levels of adult support alongside a teacher-led individualised curriculum which includes:
• Specialist teaching for academic learning which allows for challenge and independent work
• Disapplication from certain subjects where appropriate.
• Exploring their identity and understanding their needs/diagnosis</t>
  </si>
  <si>
    <t>• Specialist, highly skilled and trained staff take responsibility for devising, delivering &amp; evaluating a personalised programme that accelerates learning.
• Multisensory approaches are used
• Alternative ways to record work are offered
• Intensive and varied opportunities are provided to develop automaticity in reading and writing skills.
• IT software programs are used to support learning</t>
  </si>
  <si>
    <t xml:space="preserve">•  Small class groups with high teacher: pupil ratio and high levels of support to access curriculum.
•  Some 1-to-1 provision from specialist staff will be likely
• Specialist teaching focusing on both learning and social-emotional curriculum / outcomes throughout the school day. </t>
  </si>
  <si>
    <t>• Production of differentiated materials in accordance with the advice from the specialist teacher
• Advice on curriculum differentiation, equipment to access the curriculum, positioning in the classroom, risk assessment and management plans
• Staff training and demonstration of use of specialist equipment
• The use of specialist or adapted equipment/software where appropriate to access the curriculum
• Specialised modification of all teaching and learning styles and resources
• Careful timetabling to ensure a balance between educational and therapeutic needs
• Production of differentiated materials in accordance with the advice from the specialist teacher for Physical and Health needs
• Individualised support to implement recommendations from support services e.g. STT, OT etc. if in EHCP
• Structured individual programmes
• Support to manage their medical condition
• Programmes to develop social interaction and emotional well being
• Advice and assessment of the use of specialist or adapted ICT to access the curriculum.
• Significant modification/ differentiation of the curriculum
• Daily therapeutic programmes
• Support to manage AAC and to assist with training and programming where appropriate
• Support for social and emotional aspects of disability and/or serious medical conditions
• May require regular nursing/ medical intervention
• Some site adaptation may be needed.
• School life may need to be modified to balance medical/educational needs.
• Manage access arrangements for internal and external examinations and assessments
• Disapplication from certain subjects if appropriate
• The use of specialist or adapted equipment / software in all lessons to access the curriculum.
• Personalised modification of teaching and learning styles and resources
• Alternative recording strategies including access to ICT equipment and/or amanuensis as necessary. E.g. clicker and voice recognition software
• Personalised PE programmes and physical management programmes
• Regular opportunities to work/socialize with disability peer group as appropriate
• Specialist teaching focusing on both learning curriculum and social skills, as appropriate, throughout the school day
• Individualised curriculum
• Opportunities to explore their identity
• Production of differentiated materials in accordance with specialist advice
• Movement breaks to support sensory needs</t>
  </si>
  <si>
    <t>Highly visual teaching strategies commonplace to support spoken word.
• TEACCH
• requires additional staff support to access learning in a specialist setting due to high level of vulnerability presented by the pupil
• Use of Makaton as routine in every classroom, around school, etc
• Following Eating and Drinking Plan
• Delivery of communication groups by teachers /TAs under guidance of SLT
• Specialist teaching matched to comprehension levels of individual child</t>
  </si>
  <si>
    <t>Additional staff support to access learning is provided due to high level of vulnerability presented by the CYP.</t>
  </si>
  <si>
    <t>• Small class groups, with high Teacher: Pupil ratios 
• High levels of support to access curriculum 
• Withdrawal of the CYP on a regular basis to ensure safety of the CYP and others.
•  Identified 1-1 support from highly skilled specialist staff throughout the school day.
• Personally tailored time-limited intervention programmes with staff who have knowledge, skills and experience to address the CYP’s specific needs.
All of the above requires additional /enhanced levels of highly skilled staff to re-engage and motivate the CYP</t>
  </si>
  <si>
    <t>Requires additional staff support to access learning due to high level of vulnerability presented by the CYP.
Adult support to access supported positioning/ powered mobility</t>
  </si>
  <si>
    <t>Staff supporting child/ young person identify and work to develop opportunities for independence, e.g. offering choices in a way that CYP can engage with</t>
  </si>
  <si>
    <t>Communication &amp; Interaction</t>
  </si>
  <si>
    <t>Brief outline of child's needs:</t>
  </si>
  <si>
    <t>Support prompts</t>
  </si>
  <si>
    <t>Support prompts - reference</t>
  </si>
  <si>
    <t>Need rating</t>
  </si>
  <si>
    <t>Cognition &amp; Learning</t>
  </si>
  <si>
    <t>SEMH</t>
  </si>
  <si>
    <t>Physical or Sensory</t>
  </si>
  <si>
    <t>Communication &amp; interaction outcomes</t>
  </si>
  <si>
    <t>Support planning</t>
  </si>
  <si>
    <t>Readiness rating</t>
  </si>
  <si>
    <t>They show low levels of emotional resilience, meaning that any criticism or unforeseen upset results in high levels of distress or destructive behaviour</t>
  </si>
  <si>
    <t>The CYP experiences complex, frequent (daily) and persistent difficulties resulting from mental health problems, which manifest as problems of mood such as anxiety or depression, meaning that they are severely withdrawn from daily life and pose a risk to themselves.</t>
  </si>
  <si>
    <t>Their behaviour is unpredictable and dangerous (either to themselves and/or others), with intense episodes of emotional and/ or challenging behaviour</t>
  </si>
  <si>
    <t>Gender</t>
  </si>
  <si>
    <t>Age</t>
  </si>
  <si>
    <t>CYP need rating</t>
  </si>
  <si>
    <t>Setting readiness rating</t>
  </si>
  <si>
    <t>Brief description of needs:</t>
  </si>
  <si>
    <t>Valuing SEND - overview</t>
  </si>
  <si>
    <t>1. Communication &amp; Interaction</t>
  </si>
  <si>
    <t>2. Cognition &amp; Learning</t>
  </si>
  <si>
    <t>3. Social, Emotional &amp; Mental Health</t>
  </si>
  <si>
    <t>4. Sensory &amp; Physical</t>
  </si>
  <si>
    <t>Impact &amp; monitoring</t>
  </si>
  <si>
    <t>Communication &amp; Interaction needs</t>
  </si>
  <si>
    <t>Enter rating here:</t>
  </si>
  <si>
    <t>Brief outline of needs (no more than 2000 characters):</t>
  </si>
  <si>
    <t>Select 'Y' if need is present</t>
  </si>
  <si>
    <t>Need selection</t>
  </si>
  <si>
    <t>Y</t>
  </si>
  <si>
    <t>Cognition &amp; Learning needs</t>
  </si>
  <si>
    <t>Social, Emotional &amp; Mental Health needs</t>
  </si>
  <si>
    <t>Physical or Sensory needs</t>
  </si>
  <si>
    <t>Independence needs</t>
  </si>
  <si>
    <t>Setting readiness to meet needs</t>
  </si>
  <si>
    <t>Social, Emotional &amp; Mental Health</t>
  </si>
  <si>
    <r>
      <t xml:space="preserve">5. Independence
</t>
    </r>
    <r>
      <rPr>
        <b/>
        <i/>
        <sz val="12"/>
        <color rgb="FFFFFFFF"/>
        <rFont val="Calibri"/>
        <family val="2"/>
        <scheme val="minor"/>
      </rPr>
      <t>Consider this domain in relation to expectations for a child/ young person’s age</t>
    </r>
  </si>
  <si>
    <t xml:space="preserve">• Independent travel training to develop independence skills for the future
• Participation in activities organised by voluntary organisations encouraged
• curriculum to include life skills and highly differentiated PHSE
aspects e.g. SRE (Sex and
Relationship Education)
• Targeted work on social communication and interaction, emotional regulation, life skills
• Pupils are taught strategies and provided with resources to assist with the development of independent learning.
</t>
  </si>
  <si>
    <t>Tracking needs over time</t>
  </si>
  <si>
    <t>Date</t>
  </si>
  <si>
    <t>Cognition &amp; Learning outcomes</t>
  </si>
  <si>
    <t>Social, Emotional &amp; Mental Health outcomes</t>
  </si>
  <si>
    <t>Physical &amp; Sensory outcomes</t>
  </si>
  <si>
    <t>Independence outcomes</t>
  </si>
  <si>
    <t>Support unit</t>
  </si>
  <si>
    <t>Hours</t>
  </si>
  <si>
    <t>Days</t>
  </si>
  <si>
    <t>£</t>
  </si>
  <si>
    <t>Unit (day / hours/ £)</t>
  </si>
  <si>
    <t>1. Communication &amp; Interaction rating</t>
  </si>
  <si>
    <t>2. Cognition &amp; Learning rating</t>
  </si>
  <si>
    <t>3. Social, Emotional &amp; Mental Health rating</t>
  </si>
  <si>
    <t>4. Sensory &amp; Physical rating</t>
  </si>
  <si>
    <t>5. Independence rating</t>
  </si>
  <si>
    <t>For the Valuing SEND trial we are asking all participating settings to complete our impact and monitoring log. Please record your answers to the questions below, in relation to this particular child/ young person, each time you complete the Valuing SEND tool.</t>
  </si>
  <si>
    <t>You only need to enter text in cells that are coloured yellow, like this cell.</t>
  </si>
  <si>
    <t>Much of this document pulls through information from other sheets, and cells are locked to prevent you overwriting information that you will enter elsewhere.</t>
  </si>
  <si>
    <t>Valuing SEND tool</t>
  </si>
  <si>
    <t>Further guidance on use of this tool can be found in the 'Valuing SEND tool - Guidance for professionals' document.</t>
  </si>
  <si>
    <t>Use this sheet to record ratings each time you update the tool, so that you can see changes in needs over time</t>
  </si>
  <si>
    <t>Look at the types of support set out in each rating level. Which best fits the support you are able to provide, in relation to this child/ young person's needs?
Once you have found a set of support prompts that broadly correspond to the type of support you are able to provide, consider if you are closer to the prompts outlined in the category above or below, and select your rating number accordingly.</t>
  </si>
  <si>
    <t>Female</t>
  </si>
  <si>
    <t>Male</t>
  </si>
  <si>
    <t>Other</t>
  </si>
  <si>
    <r>
      <t xml:space="preserve">Support required to meet needs 
</t>
    </r>
    <r>
      <rPr>
        <b/>
        <i/>
        <sz val="12"/>
        <color theme="0"/>
        <rFont val="Calibri"/>
        <family val="2"/>
        <scheme val="minor"/>
      </rPr>
      <t>include how you plan to reduce any gaps in readiness to meet need</t>
    </r>
  </si>
  <si>
    <t>Timescale for implementation</t>
  </si>
  <si>
    <t>Lead on delivering support</t>
  </si>
  <si>
    <t>Enter C and I readiness rating here:</t>
  </si>
  <si>
    <t>Enter C and L readiness rating here:</t>
  </si>
  <si>
    <t>Enter SEMH readiness rating here:</t>
  </si>
  <si>
    <t>Enter Sensory/ physical readiness rating here:</t>
  </si>
  <si>
    <t>Enter Independence readiness rating here:</t>
  </si>
  <si>
    <t>Yes</t>
  </si>
  <si>
    <t>No</t>
  </si>
  <si>
    <t>Does child have an EHCP?</t>
  </si>
  <si>
    <t>Any other comments and reflections</t>
  </si>
  <si>
    <t>What alternative support or changes to the child’s support plan did using and applying VSEND lead to?</t>
  </si>
  <si>
    <t>What impact has using and applying Valuing SEND had on support provided to this child or young person?</t>
  </si>
  <si>
    <t>Was anything else different as a result of using the Valuing SEND tool?</t>
  </si>
  <si>
    <t>Summary of key activity during trial period (November 2019 - January 2020)</t>
  </si>
  <si>
    <t>New setting agreed during trial period</t>
  </si>
  <si>
    <t>Referral for Education, health and care plan assessment during trial period</t>
  </si>
  <si>
    <t>Education, Health and Care plan assessment completed during trial period</t>
  </si>
  <si>
    <t>Referral for Education, health and care plan assessment approved during trial period</t>
  </si>
  <si>
    <t>Education, Health and Care plan agreed to be issued during trial period</t>
  </si>
  <si>
    <t>N/A</t>
  </si>
  <si>
    <t>Select option below</t>
  </si>
  <si>
    <r>
      <t xml:space="preserve">Valuing SEND </t>
    </r>
    <r>
      <rPr>
        <sz val="12"/>
        <color rgb="FF193F78"/>
        <rFont val="Calibri"/>
        <family val="2"/>
        <scheme val="minor"/>
      </rPr>
      <t>aims to:</t>
    </r>
  </si>
  <si>
    <r>
      <t xml:space="preserve">• </t>
    </r>
    <r>
      <rPr>
        <b/>
        <sz val="12"/>
        <color rgb="FF193F78"/>
        <rFont val="Calibri"/>
        <family val="2"/>
        <scheme val="minor"/>
      </rPr>
      <t xml:space="preserve">Develop a single, rounded picture of the needs of children </t>
    </r>
    <r>
      <rPr>
        <sz val="12"/>
        <color rgb="FF193F78"/>
        <rFont val="Calibri"/>
        <family val="2"/>
        <scheme val="minor"/>
      </rPr>
      <t>and the support they need to succeed and prosper within and outside of their education - from birth to adulthood (across early years, primary, secondary, special and post 16 education).</t>
    </r>
  </si>
  <si>
    <r>
      <t xml:space="preserve">• </t>
    </r>
    <r>
      <rPr>
        <b/>
        <sz val="12"/>
        <color rgb="FF193F78"/>
        <rFont val="Calibri"/>
        <family val="2"/>
        <scheme val="minor"/>
      </rPr>
      <t>Use this as the foundation for planning and commissioning of support</t>
    </r>
    <r>
      <rPr>
        <sz val="12"/>
        <color rgb="FF193F78"/>
        <rFont val="Calibri"/>
        <family val="2"/>
        <scheme val="minor"/>
      </rPr>
      <t>, monitoring of progress and evaluation of support at a child and cohort level, and to enable earlier and more co-ordinated intervention.</t>
    </r>
  </si>
  <si>
    <t>Total selected:</t>
  </si>
  <si>
    <t>Proportion selected:</t>
  </si>
  <si>
    <t>Suggested rating band based on need prevalence:</t>
  </si>
  <si>
    <t>1. Use the descriptors to determine the rating range that is appropriate for explaining the needs of the child/ young person in question (e.g. 3 – 4). 
2.Once you have selected the needs that apply to the child in question - by using the drop down box to the right of each need - a suggested scoring range will appear in cell E2. Please use your professional judgement to determine your final score. You may decide the occurence of one or two needs in a higher level are significant enough to warrant selecting a different range.
Note: Not all of the descriptors in the rating range will apply to the child/ young person. Sometimes, descriptors in different rating ranges will apply. You must then determine where the majority of descriptors fall, and therefore which rating range is appropriate.
4. Once you have selected a range, you should consider whether the child/ young person is closer to the range below or the range above, and use this to determine whether the rating is the lower or higher of the two numbers in the range.</t>
  </si>
  <si>
    <t>LOWEST LEVELS OF NEED</t>
  </si>
  <si>
    <t>HIGHEST LEVELS OF NEED</t>
  </si>
  <si>
    <t>In relation to each domain of need, enter identified outcomes to work towards with the child/ young person and their family, set out the activity that meets their needs in this domain as well as who is responsible for delivering this activity and when it will be in place. The support prompts related to the child/ young person's level of need may be a helpful starting point for planning support.</t>
  </si>
  <si>
    <t>Is child receiving SEN support?</t>
  </si>
  <si>
    <t>Are you planning for transition to new setting during trial period</t>
  </si>
  <si>
    <t xml:space="preserve">Understanding of language </t>
  </si>
  <si>
    <r>
      <t>There is immature understanding of verbal language, with limited vocabulary beyond the everyday context</t>
    </r>
    <r>
      <rPr>
        <u/>
        <sz val="11"/>
        <color rgb="FF008080"/>
        <rFont val="Calibri"/>
        <family val="2"/>
      </rPr>
      <t>.</t>
    </r>
  </si>
  <si>
    <t>Occasional difficulty in understanding instructions</t>
  </si>
  <si>
    <t>There are frequently listening and attention difficulties, and associated difficulty in understanding age-appropriate adult instructions</t>
  </si>
  <si>
    <t xml:space="preserve">Difficulties severely affect curriculum access and social development </t>
  </si>
  <si>
    <r>
      <t>There are moderate difficulties in expressing themselves verbally, in terms of grammar, word-finding and/ or vocabulary</t>
    </r>
    <r>
      <rPr>
        <u/>
        <sz val="11"/>
        <color rgb="FF008080"/>
        <rFont val="Calibri"/>
        <family val="2"/>
      </rPr>
      <t>.</t>
    </r>
  </si>
  <si>
    <r>
      <t>The CYP has persistent, significant difficulty in expressing themselves and understanding others</t>
    </r>
    <r>
      <rPr>
        <u/>
        <sz val="11"/>
        <color rgb="FF008080"/>
        <rFont val="Calibri"/>
        <family val="2"/>
      </rPr>
      <t>.</t>
    </r>
  </si>
  <si>
    <t>Needs are difficult to interpret, even by familiar adults .</t>
  </si>
  <si>
    <t xml:space="preserve">Some specific vocabulary takes longer to acquire than for peers </t>
  </si>
  <si>
    <t>Most new vocabulary will take longer to acquire than for peers</t>
  </si>
  <si>
    <t>The CYP has poor speech intelligibility and therefore struggles to make themselves understood</t>
  </si>
  <si>
    <t>Moderately delayed or disordered speech sounds</t>
  </si>
  <si>
    <t>Moderate phonological or speech difficulties (including dyspraxia )</t>
  </si>
  <si>
    <t>Persisting and significant difficulties in phonological processing,  impacting  on literacy</t>
  </si>
  <si>
    <t>Long term non-attendance and disaffection.</t>
  </si>
  <si>
    <t>CYP lacks motivation and interest in surroundings. May become depressed, disaffected and unable to recover their engagement.</t>
  </si>
  <si>
    <t xml:space="preserve">CYP is unable to co-operate with adults and is not ableto plan a way forward on a daily basis or for their long term future.  </t>
  </si>
  <si>
    <t xml:space="preserve">C&amp;YP may have fluctuating medical need which impacts on their self esteem and confidence eg weight difficulties, incontinence, </t>
  </si>
  <si>
    <t>C&amp;YP’s believes they cannot   access learning and community environments due to nature of their health condition.</t>
  </si>
  <si>
    <t>The CYP can outline their hopes for the future when questioned and select some steps to achieve these when given options</t>
  </si>
  <si>
    <t>The CYP understands safety in the home with occasional prompts</t>
  </si>
  <si>
    <t>The CYP is willing to engage in others' plans despite very infrequent misunderstanding of others' purpose, how they should interact or wanting to take over</t>
  </si>
  <si>
    <t>The CYP mostly takes part in plans with others but will sometimes need support to do so</t>
  </si>
  <si>
    <t>The CYP only follows their own plans and significant distress/ dispruption occurs if other activities take place</t>
  </si>
  <si>
    <t>The CYP can use public transport for a number of specific routes, provided that service is regular and assistance is available when required</t>
  </si>
  <si>
    <t>The CYP can use public transport to travel between home and school, but alternatives would need to be arranged if there were short-term changes to service</t>
  </si>
  <si>
    <t>The CYP can use public transport with assistance</t>
  </si>
  <si>
    <t>The CYP cannot attend to their own self-care needs (dressing, using the toilet, washing) but may express some preferences e.g. choice of clothing</t>
  </si>
  <si>
    <t>The CYP expresses preferences about meals prepared by others when options are provided</t>
  </si>
  <si>
    <t xml:space="preserve">Social interaction and/ or understanding social rules is often difficult, but the CYP is sometimes willing /able to communicate with peers and adults </t>
  </si>
  <si>
    <t xml:space="preserve">The CYP struggles to engage in many social interactions and follow social norms (which may include inappropriate sexualised behaviour), and to communicate with some unknown others on some occasions. </t>
  </si>
  <si>
    <t>The CYP struggles to engage in all social interactions, and communicates with a very small group of known others. Social norms are not understood and the CYP may struggle to control sexualised thought and feelings, resulting in frequent inappropriate sexualised behaviour.</t>
  </si>
  <si>
    <t>Difficulty in understanding instructions with multiple elements</t>
  </si>
  <si>
    <t>Questions /instructions / conversations are usually misunderstood</t>
  </si>
  <si>
    <t>Delayed understanding and persistent difficulties recognising instructions in a range of settings.</t>
  </si>
  <si>
    <t>Tires easily when listening and can sometimes appear inattentive or distracted</t>
  </si>
  <si>
    <t>Significant difficulty in processing language in a range of settings and contexts e.g. whole class, small group and some 1:1 conversations, impacting on accessing the curriculum. Attention is fleeting and is either unfocused or over-focused on a detail/object.</t>
  </si>
  <si>
    <t>Difficulty in processing language in particular settings e.g. in whole class listening and discussions</t>
  </si>
  <si>
    <r>
      <t>Very little or no</t>
    </r>
    <r>
      <rPr>
        <u/>
        <sz val="11"/>
        <color rgb="FF008080"/>
        <rFont val="Calibri"/>
        <family val="2"/>
      </rPr>
      <t xml:space="preserve"> </t>
    </r>
    <r>
      <rPr>
        <sz val="11"/>
        <rFont val="Calibri"/>
        <family val="2"/>
      </rPr>
      <t>indication that language or visual communication aids are understood, impacting on every aspect of daily life</t>
    </r>
  </si>
  <si>
    <t>Limited range of vocabulary understood in writing and oral communication, compared to age-expected range</t>
  </si>
  <si>
    <t>The CYP finds it difficult to understand language (written and verbal), concepts and vocabulary beyond the everyday context – this may result from verbal dyspraxia, disordered language etc - affecting reasoning and predicting skills</t>
  </si>
  <si>
    <t xml:space="preserve">The CYP has persistent difficulty understanding language in all contexts, including everyday conversation. </t>
  </si>
  <si>
    <t xml:space="preserve"> The CYP uses sign language/ communication book to assist most communication</t>
  </si>
  <si>
    <t>All communication via body language, emotions and alternative forms e.g. communication book, facial gestures, eye-pointing, body movements</t>
  </si>
  <si>
    <t>The CYP will take longer than peers to find the word they wish to use</t>
  </si>
  <si>
    <t>The CYP confuses words and will frequently use words out of context</t>
  </si>
  <si>
    <t>The CYP uses alternative forms of communication on occasion, e.g. when tired or stressed</t>
  </si>
  <si>
    <r>
      <t xml:space="preserve">CYP shows poor generalisation of concepts </t>
    </r>
    <r>
      <rPr>
        <strike/>
        <sz val="11"/>
        <color rgb="FFFF0000"/>
        <rFont val="Calibri"/>
        <family val="2"/>
      </rPr>
      <t xml:space="preserve"> </t>
    </r>
    <r>
      <rPr>
        <sz val="11"/>
        <rFont val="Calibri"/>
        <family val="2"/>
      </rPr>
      <t>and transfer of skills.</t>
    </r>
  </si>
  <si>
    <t>CYP has a very limited vocabulary that is not developing, and very poor generalisation of concepts</t>
  </si>
  <si>
    <t xml:space="preserve">Child has severe speech and/or language delay/disorder.  </t>
  </si>
  <si>
    <t>Persistent and limited range of speech sounds, meaning that communication with unfamiliar adults or peers is very challenging. Communication augmented with sign language/ communication book</t>
  </si>
  <si>
    <t>Speech is largely unintelligible even in context/ with familiar adults, with frequent use of echolaic language and speech system reduced to a few sounds</t>
  </si>
  <si>
    <t>They struggle to understand social interactions and interpret other people’s behaviour, intentions, social cues and norms and non-verbal communication such as eye contact, gesture, and do not always recognise conversational breakdown</t>
  </si>
  <si>
    <t>The CYP has a number of specific interests which can infrequently (monthly) impact on engagement in learning activity, as they prefer to follow their own plans</t>
  </si>
  <si>
    <t>The CYP has very strong interests that can sometimes (weekly) take precedence over instructions</t>
  </si>
  <si>
    <t>They display strong preoccupations or habitual behaviours that impact on their attention to directions and their engaging in expected daily routines, but respond to direction with time</t>
  </si>
  <si>
    <t>The CYP finds social situations confusing and/ or upsetting</t>
  </si>
  <si>
    <t>Unstructured and/ or social times are sometimes challenging and can result in low-level distress - they may isolate themselves</t>
  </si>
  <si>
    <t>The CYP has persistent, significant difficulty in expressing their wishes and feelings, and in understanding others’ emotions – including difficulty in reading facial expressions. CYP  has limited motivation to initiate, respond or sustain social interaction</t>
  </si>
  <si>
    <r>
      <t>Rigidity of thought and communications consistently impede learning and lead to severe difficulties in functioning. Interests are intense and limit daily functioning, health and social interaction</t>
    </r>
    <r>
      <rPr>
        <u/>
        <sz val="11"/>
        <color rgb="FF008080"/>
        <rFont val="Calibri"/>
        <family val="2"/>
      </rPr>
      <t>.</t>
    </r>
    <r>
      <rPr>
        <sz val="11"/>
        <rFont val="Calibri"/>
        <family val="2"/>
      </rPr>
      <t xml:space="preserve"> </t>
    </r>
  </si>
  <si>
    <t>They are unclear about appropriate responses and how to form relationships, with limited development of conversational skills</t>
  </si>
  <si>
    <t>The CYP is reluctant to take turns and is unsettled by changes to routine</t>
  </si>
  <si>
    <t>They lack the ability to manage conversations with either adults or peers, and social interactions needed to make and maintain friendships</t>
  </si>
  <si>
    <t>Times of change can trigger obsessive and repetitive behaviours or short-term distress</t>
  </si>
  <si>
    <t>Access to learning is extremely restricted due to high levels of anxiety and consequent challenging behaviour in familiar surroundings and with familiar support/people. The CYP cannot communicate the triggers for their distress.</t>
  </si>
  <si>
    <t>Interests are likely to become fixations and can interfere with daily life and social interactions. CYP often (daily) either vents frustration and anger in very obvious ways or become very quiet and withdrawn in response to requests/ direction that do not align with their wishes.</t>
  </si>
  <si>
    <t>Considerable difficulty in dealing with change which can lead to extended periods of anxiety and behavioural changes.</t>
  </si>
  <si>
    <t>Significant and persistent difficulties in the acquisition and/or use of language, literacy and numeracy skills which affect progress in  all aspects of the curriculum.</t>
  </si>
  <si>
    <t xml:space="preserve">Significant difficulties with organisational skills and independent learning </t>
  </si>
  <si>
    <t>Profound and life-long learning difficulties impacting on access to learning in range of settings.</t>
  </si>
  <si>
    <t>Very limited progress with attainment in the bottom quartile of scores below 65</t>
  </si>
  <si>
    <t>Difficulties are likely to be specific to one aspect of learning, e.g. written/ verbal communication, numbers, appreciating instruction, dyslexia/ dyscalculia/ dysgraphia, and are low level. Evidence of discrepancies between attainment in different core subjects or within one core subject of the curriculum.</t>
  </si>
  <si>
    <t>Dependent on context there are some difficulties with the pace of delivery, understanding instructions and prioritising/ organising work</t>
  </si>
  <si>
    <t>Infrequent lapses in memory and/ or longer processing times</t>
  </si>
  <si>
    <t>Significant difficulties  generalising  or transfering from one context to another</t>
  </si>
  <si>
    <t>Very specific and permanent difficulties(dyslexia, dyspraxia) affecting literacy skills, spatial and perceptual skills and fine and/o rgross motorskills, Significant and persistent difficulties in the acquisition of reading, writing, spelling number skills, which do not fit his/her general pattern of learning and performance.</t>
  </si>
  <si>
    <t>Specific difficulties with an aspect of learning with progress far behind peers in relation to this aspect, which is impacting on progress in multiple parts of the curriculum.</t>
  </si>
  <si>
    <t>Low level to moderate but persistent difficulties in acquiring expected literacy and/or numeracy skills, e.g phonic learning very slow to develop</t>
  </si>
  <si>
    <t>Difficulties acquiring good learning routines such as concentration, and may be resistant to learning. The CYP may  struggle with handwriting.</t>
  </si>
  <si>
    <t>Significant difficulties in tasks involving specific abilities such as sequencing, organisation or phonological awareness, concentration or short-term memory and which in turn impacts negatively on literacy and mathematics, significantly greater and more persistent than would normally beexpected for students of his/her age.</t>
  </si>
  <si>
    <t>No evidence of attainment progress over current academic year</t>
  </si>
  <si>
    <t>CYP has low self-esteem and lacks confidence</t>
  </si>
  <si>
    <t>CYP has complex mental health needs which impact on their learning or social relationships, leading to incidents or gaps in engagement in the classroom more than once per week</t>
  </si>
  <si>
    <t>Persistent anxiety relating to separation from parent(s)/ carer beyond age-appropriate expectations</t>
  </si>
  <si>
    <t xml:space="preserve"> The CYP sometimes (weekly) approaches situations in ways which cause a barrier to learning such as disengaging, destroying own/others’ work, using work avoidance strategies, often with limited concentration</t>
  </si>
  <si>
    <t>There are significant self-esteem issues affecting relationships and behaviour patterns (‘acting in’ or ‘acting out’), and they will often pre-empt their own failure in school tasks</t>
  </si>
  <si>
    <t>The development of habitual behaviours impacts on participation in daily life on a weekly basis</t>
  </si>
  <si>
    <t>Their high level of anxiety, periods of distress/ heightened emotion or withdrawn behaviours make life very difficult on a daily basis, including acting as a barrier to learning. Distress is unpredictable and extreme.</t>
  </si>
  <si>
    <t>They frequently undertake extreme sexualised behaviour, including risk-taking;.</t>
  </si>
  <si>
    <t xml:space="preserve">Significant disruption to social situations and periods of heightened emotion or extreme withdrawal, leading to extreme disengagement and isolation </t>
  </si>
  <si>
    <t>The CYP shows signs of anxiety in the classroom environment and reluctance to engage.</t>
  </si>
  <si>
    <t>The CYP is unable to access learning for the majority of the school day due to resistance to adult direction and resulting escalations of emotion or aggression.</t>
  </si>
  <si>
    <t xml:space="preserve">Relationships with adults in authority are difficult. They sometimes (weekly) challenge rules and show resistance to adult intervention to help them manage their behaviour </t>
  </si>
  <si>
    <t>They often struggle to understand the consequences of their behaviour on themselves and others, which may result in aggressive behaviour towards peers or staff, or in unsafe decision-making more than once per week</t>
  </si>
  <si>
    <t>The CYP is extremely withdrawn and shows distress at interactions with peers and adults, meaning that participation in daily life is not possible.</t>
  </si>
  <si>
    <t>The CYP shows some distress when their plans are not followed or when required to take turns</t>
  </si>
  <si>
    <t>The CYP will become disproportionately agitated and upset and will take longer than peers to calm down</t>
  </si>
  <si>
    <t>The CYP has immature social/emotional skills e.g. difficulties with turn-taking, reciprocal attention, sharing resources, etc</t>
  </si>
  <si>
    <t>The CYP experiences low level/low frequency (once or twice per month) difficulties which impact on their learning.</t>
  </si>
  <si>
    <t>CYP struggles with unstructured times and changes in routine, with their response causing interruptions for the whole class</t>
  </si>
  <si>
    <t xml:space="preserve">CYP sometimes has difficulties responding appropriately to social situations </t>
  </si>
  <si>
    <t>They sometimes engage in harmful coping strategies, e.g. self-harm and activities which deliberately put them in dangerous situations, e.g. leaving school</t>
  </si>
  <si>
    <r>
      <t>CYP struggl</t>
    </r>
    <r>
      <rPr>
        <strike/>
        <sz val="11"/>
        <rFont val="Calibri"/>
        <family val="2"/>
      </rPr>
      <t>e</t>
    </r>
    <r>
      <rPr>
        <sz val="11"/>
        <rFont val="Calibri"/>
        <family val="2"/>
      </rPr>
      <t xml:space="preserve"> with small changes to routine, which often leads to significant distress</t>
    </r>
  </si>
  <si>
    <t>They will sometimes (more than once a month) show signs of low mood and/ or anxiety</t>
  </si>
  <si>
    <t xml:space="preserve">The CYP struggles forming and sustaining relationships with peers and adults e.g. they are withdrawn, or display a lack of empathy, victim or perpetrator of bullying </t>
  </si>
  <si>
    <t>The CYP is often withdrawn and finds it very difficult to form social relationships, or disengages from relationships with most peers.</t>
  </si>
  <si>
    <t xml:space="preserve">They often (weekly) show low mood or refuse to communicate for periods of time. Increasing levels of anxiety are apparent at particular times </t>
  </si>
  <si>
    <t>CYP has some difficulties complying with adult direction and are unwilling to acknowledge or accept responsibility for their own actions</t>
  </si>
  <si>
    <r>
      <t xml:space="preserve">CYP </t>
    </r>
    <r>
      <rPr>
        <strike/>
        <sz val="11"/>
        <rFont val="Calibri"/>
        <family val="2"/>
      </rPr>
      <t>-</t>
    </r>
    <r>
      <rPr>
        <sz val="11"/>
        <rFont val="Calibri"/>
        <family val="2"/>
      </rPr>
      <t xml:space="preserve"> will sometimes isolate themselves e.g. spending breaktimes alone, low-level anxiety in social situations</t>
    </r>
  </si>
  <si>
    <r>
      <t>-</t>
    </r>
    <r>
      <rPr>
        <sz val="11"/>
        <rFont val="Calibri"/>
        <family val="2"/>
      </rPr>
      <t xml:space="preserve">CYP has some difficulties </t>
    </r>
    <r>
      <rPr>
        <strike/>
        <sz val="11"/>
        <rFont val="Calibri"/>
        <family val="2"/>
      </rPr>
      <t xml:space="preserve"> </t>
    </r>
    <r>
      <rPr>
        <sz val="11"/>
        <rFont val="Calibri"/>
        <family val="2"/>
      </rPr>
      <t xml:space="preserve">following classroom routines </t>
    </r>
  </si>
  <si>
    <t>The CYP has significant medical needs impacting on their ability to access daily life safely, including schooling. When these conditions are at their most severe, they may be life-threatening</t>
  </si>
  <si>
    <t xml:space="preserve">The CYP has a complex medical need requiring frequent monitoring and medical intervention throughout the school day. </t>
  </si>
  <si>
    <t>C&amp;YP has a medical condition which they are able to manage with medication, stress relief or time out.</t>
  </si>
  <si>
    <t>The CYP has severe and complex medical needs, that seriously limit their ability to access daily life safely and may be a persistent, life-threatening or life-limiting condition, or a degenerative condition.</t>
  </si>
  <si>
    <t>They have an unpredictable long-term medical condition, e.g. they experience fluctuating levels of pain, which at times impacts on their ability to access daily activities</t>
  </si>
  <si>
    <t xml:space="preserve">The CYP has a physical or medical condition </t>
  </si>
  <si>
    <t>The CYP has a mild mobility impairment that is easily managed</t>
  </si>
  <si>
    <t>Fatigue resulting from underlying health conditions is routinely impacting on attendance and meaning a significant proportion of school time is missed</t>
  </si>
  <si>
    <t>The CYP is not managing to access learning due to fatigue resulting from underlying health conditions</t>
  </si>
  <si>
    <t>Fine and gross motor difficutlies limit access to daily life including participation in the classroom</t>
  </si>
  <si>
    <t>The CYP has a medical condition that is increasingly difficult to manage and CYP is experiencing considerable pain and disruption to their ability to focus.</t>
  </si>
  <si>
    <t>The CYP’s health is negatively impacted by their weight (either under- or over-weight) or delay in development of other areas of independence.</t>
  </si>
  <si>
    <t>The CYP has low level sensory preferences or dislikes</t>
  </si>
  <si>
    <t>The CYP will sometimes show signs of low level distressed in certain sensory environments, e.g. busy corridors</t>
  </si>
  <si>
    <t>There are some signs of sensory-seeking behaviour, but this does not interrupt activities and is managed by the CYP</t>
  </si>
  <si>
    <t>The CYP finds environments that are busy/ noisy/ have particular smells stressful to the extent that certain daily activities are limited or cannot be undertaken</t>
  </si>
  <si>
    <t>They show signs of fatigue during the school day, which may impact on their attendance or engagement at school</t>
  </si>
  <si>
    <r>
      <t>Their on going medical need</t>
    </r>
    <r>
      <rPr>
        <strike/>
        <sz val="11"/>
        <rFont val="Calibri"/>
        <family val="2"/>
      </rPr>
      <t>s</t>
    </r>
    <r>
      <rPr>
        <sz val="11"/>
        <rFont val="Calibri"/>
        <family val="2"/>
      </rPr>
      <t xml:space="preserve"> restricts C&amp;YP’s confidence and resilience and may result   in poor attendance</t>
    </r>
  </si>
  <si>
    <t>Ensure parents are aware of what is being done to support their child/ young person, and how they can support/ reinforce interventions.
Quality First Teaching within a broad and balanced curriculum meets the needs of all pupils and includes: 
• Flexible grouping arrangements.
• Some differentiation of activities, materials &amp; questioning
• Awareness that a CYP may need more time to complete tasks and that equality of access may mean that they need to do some things differently.
• Environmental considerations are made to meet the needs of all pupils.
• Consideration of c&amp;yp’s learning style, such as the need for visual/ kinesthetic preferences.
• An understanding that the communication need may have a wider impact on a child’s social and emotional wellbeing despite the apparent lack of obvious impairment. 
Strategies to identify whether CYP is vulnerable to bullying or has low self-esteem.
• Awareness of implications of SLCN on basic skills, i.e. numeracy, reading, writing, following instructions.
• Consider seeking specialist teacher advice and guidance
• Visual, concrete and practical supports e.g. Visual timetables, resources and lists to enhance learning..
• SEAL materials and interventions.
• structured opportunities for social interaction between peers and the wider community to bolster self esteem and confidence.
Planned opportunities to learn and practice communication skills during structured activities e.g. snack time choices, lunch and break time, role play, circle time.
Other school /setting pastoral interventions could include:
• Meeting and Greeting
• Circle Time
• Peer mentoring
• Buddy systems
• Restorative Practice
• ELSA support
- Lunch clubs.
• School trips which are planned well in advance and take into consideration the needs of the CYP.
Strategies which embed communicating for a variety of purposes, for example, expressing feelings, forming and maintaining friendships, describing or commenting. •communicating appropriately in different contexts, for example, the classroom, local shops, the workplace and the home;
Supporting the c&amp;yp to understand areas of difficulty and how to build on his/her strengths.
Support for c&amp;yp to express their views and aspirations.
Support for access to work options.
Opportunities for voluntary work, leisure activities, part time work.</t>
  </si>
  <si>
    <t>In addition to good Quality First Teaching some of the following may be required:
•Personalised/small group learning to target identified areas of need’
 Learning environment with seating plan which takes account of acoustic needs of CYP. 
•Flexible pupil groupings with access to  positive peer speech and language models
• A range of  screening tools such as: Universally Speaking or WellComn to inform and plan next steps and/or provision
• Request advice and guidance from ASD Specialists and  
• Speech and Language Therapist (SaLT) /Educational Psychologist or Specialist Teacher and monitor and review outcomes.
• Deliver interventions systematically to develop social communication skills e.g. small group work, negotiating activities, turn-taking/sharing, role-play/social stories as appropriate
• Be aware of the constraints of testing when ascertaining a CYP’s cognitive ability, attainment and progress and being flexible in approach to meet the needs of individuals
Training for staff may include:
o Understanding ASD
o Supporting Social Communication Difficulties
o Elklan
o Using Social Stories/Comic strip conversations
o Supporting CYP with Sensory Processing issues.. Information about the CYP’s difficulties is shared with relevant staff, in partnership with parents.
• Access to some individual support based on targets in support plan
• Careful consideration of group dynamics in the class
• Establish strategies to facilitate communication and to assess learning
• Classroom Teaching Assistance (TA) targeted to support access for specific tasks/settings/reinforcing and overlearning new concepts
• Specialist outreach professionals   advise and model strategies for school/setting  staff Speech
* Listening skills groups
* Phonological awareness, processing and discrimination
Language
Systematic teaching of vocabulary to enable CYP to participate in activities, including use of general vocabulary,  specific topic vocabulary and links across the curriculum.
* Access to small group support e.g. Talk Boost, Time to Talk, Talking Partners, Narrative groups.
Social communication
* Socially speaking, Talkabout, Time to Talk
• Checking pupil’s understanding of task and recording of work.
• Small group support e.g. Circle of Friends, self-esteem group. Group work to be planned and tailored to meet identified need.
• Preparation for changes to activities/routines/ staffing
• Aspects of structured teaching (TEACCH) used in planning
• Supporting specific areas of difficulty e.g. assembly, RE, PE, outdoor play, forest schools
• Individual work on recognition and understanding of emotions, including visual supports (emotion rating scale)
Support development of creative storytelling and writing by providing choice of pictures and words within an overall framework. 
Identify and monitor  any patterns in behaviour and responses to environment, social situations and changes in routines.
Provide young people with range of pathways to adulthood including developing the  pupil’s voice and supporting aspirations; meeting role models; work experience</t>
  </si>
  <si>
    <t>Quality first teaching which includes differentiated delivery, content and task offering frequent challenge and success and linked to individual outcomes
• Teaching style adapted to suit  c&amp;yp’s learning style e.g. level/ pace/volume/amount of teacher talk reduced, practical activities.
• Some targeted, high quality support from adults in class which supports engagement in learning and encourages independence from the earliest time
Consider need for support plan which incorporates the C&amp;YP’s descriptors, targets, learning style and approaches and which is shared with all staff and kept under review.
 Manage access arrangements for internal and external examinations and assessments. e.g. reader or scribe, extra time
• Speech and Language Therapist’s advice reflected in lesson/ curriculum planning and delivery overseen by SENCO
• Pre-teaching and over learning of key vocabulary and concepts
Speech
* r follow-up interventions supplied from clinic sessions e.g. Black Sheep Press, Metaphon, Nuffield Dyspraxia Programme, Sound &amp; Speak books.
* Consideration of speech sound development when delivering phonics.
Social communication
• Regular/daily small group or 1:1 teaching of social skills, targeting:
* Peer awareness
* Social understanding and insight.
* Recognising emotions in themselves &amp; others.
* Use of language to communicate.
* Specific conversational skills.
* Non-verbal skills- body language
• Chunking work into small steps of learning
use of language to investigate and reflect on feelings, behaviour or relationships
• Established communication strategies to facilitate communication and to assess learning e.g. PECs or visual communication supports as advised by Social Communication Emotional Regulation Transactional Support
(SCERTS), including language script
• Personalised motivation systems known to all staff in school who have contact with the pupil, implemented consistently across the curriculum. These are updated regularly to engage and motivate.
 Identified regular support to undertake the following:
- prepare and make relevant visual supports and structure
 - write Social Stories, where needed
 - adapt materials for lesson
 - facilitate alternative recording strategies e.g.keyboard for writing if needed.
• Modified and adapted PE/leisure  sessions as required.
• ICT equipment as necessary to support curriculum access and in exams
• Adjusted ,flexible timetable introduced in negotiation with c&amp;yp, parents and staff e.g. temporary withdrawal from some activities e.g.assemblies, specific lessons.
• Time-limited intervention programmes with staff who have knowledge/skills to address specific needs, may include withdrawal for Social Interaction/Communication groups, e.g. Socially speaking, Lego therapy, musical intervention
• Individual work around recognition and understanding of emotions, including personalised visual supports and resources/ interventions e.g. 5 Point scale, feelings board, Zones of regulation
• Use of key-working approaches/mentor to ensure CYP has trusted adult to offer support for both self &amp; mutual regulation during vulnerable times.
• Peer awareness is actively promoted and embedded in everyday practice
• Individual work station to develop independence, to practice and reinforce learning where appropriate to child
Strategies to address c&amp;yp’s heightened awareness and response to environmental triggers  including noise, heat,smell. 
• Use Autism champion in settingl to support planning
• Individualised/ small group support to implement recommendations from support services e.g. STT, SALT, OT, specialist teacher, EP etc.
• Consideration given to delivery of PSHE to ensure key messages are understood 
• Individual emotional ‘checking in’ and ’checking out’ at beginning and end of session/day to encourage self -monitoring.
Support c&amp;yp to manage change and transitions.</t>
  </si>
  <si>
    <t>• Communication-friendly learning environment, 
Access to a highly differentiated curriculum
•  Advice and assessment of the use of specialist or adapted  ICT to access the curriculum , Alternative Augmented Communication e.g. communication aid, Makaton.
Use of low and high tech  equipment to access the curriculum
• Outreach advice from SLCN specialist teachers reflected in lesson/curriculum planning ELKLAN strategies are used with the CYP, such as:
• Additional processing time
• 
• Limited use of language (Information Carrying Words)
• Broken down instructions and information
• Daily follow up of speech sound activities as advised by Speech and Language Therapist
• Use of Makaton/ PECS in classroom as appropriate
• Use of visual supports such as Numicon, colour coding,
• Use of sign/gesture to alongside speech —Cued Articulation, Makaton, gestures.
• Explicit teaching of social skills CYP would benefit from:
• A low stimulus classroom
• De-stimulating learning areas/ pods
• Very small group teaching
• 
Access to calm and distraction free environment
• Personalised interactive learning displays
Examples of Interventions:
Speech
Nuffield, Phonological Awareness Training, cued articulation and phonological programmes.
Language
Colourful semantics, Shape coding, Active Listening, Language for Thinking, Word Aware, Blank Language Model
Social communication
• Talkabout, Lego Therapy, Circle of Friends, Intensive Interaction.
• Specialised teaching style and tasks are adapted to suit c&amp;yp’s learning style, e.g visual support, task plans, visual timetables, use of symbols
• individualised support to implement recommendations from SaLT service
• programmes to develop social interaction as per specialist guidance
• access to mentor systems
• disapplication from certain subjects if appropriate and within agreed timescale
• 
• specialist teaching focusing on both learning curriculum and social skills throughout the school day. 
• Adult support to access an individualised curriculum
• Social Communication Emotional Regulation Transactional Support (SCERTS) framework may be used. 
• Structured 1:1 teaching using TEACCH principle
• Planned support during breaks and lunch.
High levels of adult support alongside a teacher/tutor -led individualised curriculum which includes:
• Specialist teaching for academic learning which allows for challenge and independent work
• 
• Exploring their identity and understanding their needs/diagnosis
Use a structured approach to vocabulary learning, incorporating phonic, visual and conceptual links.
Use topic vocabulary in practical activities e.g. giving each other instructions, devising board or card games.
Support to build a personal profile of interests
and ambitions 
Support to build on strengths when considering career choices and opportunities for work experience in range of settings.
Support for transition through educational stages and to adult  services, including education, training and employment</t>
  </si>
  <si>
    <t>Highly visual teaching strategies commonplace to support spoken word.
• Support c&amp;yp to make choices  using  objects,photos etc.
• Facilitate language/signing/symbols to support established concepts.
• Engage CYP through use of music, rhythm, sounds, intonation, facial expression and body language.
• TEACCH
• Additional staff support to access learning in a specialist setting due to high level of vulnerability presented by the c&amp;yp..
• Use of Makaton as routine in every classroom, around school, etc
• Following Eating and Drinking Plan
• Delivery of communication groups by teachers /Tutors/TAs under guidance of SLT
• Specialist teaching matched to comprehension levels of individual child &amp; young person.
•	Layered curricular targets at school, class and group levels based on analysis of child’s performance and progress within speaking and listening;
•	Personalised targets for c&amp;yp,, including priorities for cross-curricular needs or subject targets;
•	Provide a quiet space for c&amp;yp who need more practice to understand feelings and  explore   contrasting emotions through face, voice and body in a small group, pair or one-to-one
Teaching approaches which   model appropriate nonverbal behaviour and which teach explicit rules of behaviour in social situations. 
Personalised communication curriculum to encourage interactions with others
•	
Purpose built/ specialist resource base and/or college facilities to deliver inclusive learning and bespoke programmes
Specialist College / post 16yrs provision offering individual support, flexible timetables and content, including range of experiences and guidance towards independence 
Supported work placements including job coaches, access to mentors, work buddies, assisted work teams, interveners  and personal assistance.
Preparation for range of living options, including assistance in home setting, supported living, and independent living.
Managing health needs using PfA evaluation tool.</t>
  </si>
  <si>
    <t xml:space="preserve">Ensure parents are aware of what is being done to support their child/ young person, and how they can support/ reinforce interventions
• The school is flexible in adapting the core offer to meet needs of all pupils.
Quality First Teaching within a broad and balanced curriculum meets the needs of all pupils and includes:
• Flexible grouping arrangements.
• Some differentiation of activities and materials
• Differentiated questioning
• Use of visual, auditory and kinaesthetic approaches.
• Awareness that a CYP may need more time to complete tasks and that equality of access may mean that they need to do some things differently.
• Routine feedback to pupils
• Focussed guided reading and writing groups which  are led by a teacher
• Barriers to learning are considered and appropriate arrangements made to overcome these.
• Environmental considerations are made to meet the needs of all pupils e.g. seating position, personal space and classroom layouts, displays and signage.
• Opportunities are provided for small group work based on identified need
• Well-planned and stimulating PHSE/Citizenship curriculum, differentiated to needs of cohort/class
• SEAL materials and interventions are routinely used.
•  bullying is routinely addressed and pupils are confident in reporting incidents.
• Pastoral arrangements are embedded in whole school practice
• Other school pastoral interventions could include
• Meeting and Greeting
• Circle Time
• Peer mentoring
• Buddy systems
• Restorative Practice
• ELSA support
• Lunch clubs
• Peer reading
A learning environment which supports following routines and develops resilience. </t>
  </si>
  <si>
    <t xml:space="preserve">
In addition to good Quality First Teaching the following will be required:
Teaching and Learning:
• Differentiation is used to ensure the development of literacy, numeracy, expressive language and communication skills and to minimise behaviour and emotional difficulties
• Access to adults who are skilled and experienced in supporting students with general and specific learning difficulties
• Assessments focus on how the pupil is learning, more in-depth analysis of strengths and weaknesses and progress in relation to time
• Arrangements to support the use and delivery of approaches/materials for students with Specific Learning Difficulties (SpLD) which may include multi-sensory teaching strategies, a focus on phonological awareness and/or motor skills programme
• Make reasonable adjustments to the learning environment e.g. appropriate seating, individual work-station, visual timetable, timings of breaks and transition arrangements within the school day, use of timers
• Materials which reduce or support note taking, copying of diagrams and charts and/or alternative approaches to recording
• Effective use of IT equipment to support learning
Whole Setting:
• Appropriate interpersonal skills with other students are promoted
• Mentoring/Learning mentors can be accessed by learners
• SENCO accesses relevant Continued Professional Development (CPD)
• Staff trained and able to support students with a range of learning difficulties, including SpLD.
This might include support from external specialist professionals
• Class teacher/SENCo makes good use of recommendations from outside agencies/specialists
Resources/Research:
• Class teacher/SENCO makes good use of approved websites and free on-line training programs to enhance skills and understanding
• SENCO makes use of current evidence-based research available e.g. the Education Endowment Foundation (EEF) publication/toolkit and EEF Teaching Assistant document and Nasen Journals.
CYP’s identified needs are highlighted to all relevant staff with advice on support strategies provided and monitored by the SENCO/SLT
• Inclusive teaching with emphasis on small step approach
• Increased differentiation by presentation, outcome, timing, scaffolding, and additional resources.
• Simplified level/pace/amount of teacher talk.
• Pre-tutoring used effectively
• Activities and time built into lesson planning to give opportunities for pupils to work on own targets
•  Alternative forms of recording routinely offered and used e.g.ppts, oral presentation, posters, sound buttons, mind maps, matching labels to pictures, sorting into category etc
• Some additional and/or different provision enhances the core offer.
• Normal curriculum plans include individual/group targets.
• TAs are used flexibly so that the teacher can focus on individuals and groups.
• Time-limited, proven interventions are matched to pupil need and delivered by suitably trained staff.
• Some use of small group or 1:1 programmes planned by the teacher and delivered by a TA to address specific difficulties
• Progress in interventions is recorded and shared with teachers so that learning is transferred and focussed teaching can be planned to address any difficulties
• Opportunities are provided for skill reinforcement / over learning / revision / transfer and generalisation.
• Whole school/settings systems evaluate the impact of interventions and monitor the quality of teaching and learning.</t>
  </si>
  <si>
    <t>An individualised learning programme is developed with support from SENCO and advice from education and non-education professional as appropriate
• Teaching approaches place a high emphasis on direct training, very finely graded and practical tasks which provide opportunities for frequent repetition and reinforcement 
• Substantial adaptations may be required in at least the core subject to allow the CYP to work and be assessed on programmes of study appropriate to the CYP rather than the key stage.
Mainstream class with regular targeted small group support 
Qualified and experienced teachers and directed TA deliver aspects of the programme acting on advice from external specialists to include:
•	
Additional specific provision and/or advice might include a detailed time-limited programme, intervention, personalised timetable and/or resources.
•
• Some withdrawal for short periods with learning planned by the class/subject teacher and/or additional teacher and reinforced within the classroom.
• provides regular opportunities for small group work  
On going opportunities for 1:1 support focused on specific personalised targets with reinforcement in whole class activities to aid transfer of skills
• Flexibility of groupings allows for buddy support / good role models / focused teaching.
 • Frequent opportunities for small group work based on identified need.
• Small steps targets within group programmes and/or 1:1
• Further modification of level, pace, amount of teacher talk to address pupils’ identified need.
• Advice from external agencies is implemented in the classroom
• structured and multi-sensory approaches to learning.
• Pre-tutoring  to enable the pupil to engage with learning in the classroom.
• Enhanced opportunities to use technological aids
• Use of visual reminders, timers, resources and rewards to develop independence. 
• Emphasis on increasing differentiation of activities and materials within an inclusive curriculum to individual pupil level
• Some adaptation to NC programme of study may be necessary to reflect attainment outside the expected range for the year group or key stage.
• Routine opportunities for over learning and practice of basic skills on a daily basis.
• Emphasis on skill mastery, and generalisation of skills
• Regular monitoring and evaluation of programmes to measure outcomes.
• Flexible seating arrangements enable the CYP to interact and learn with a range of peers 
.
• Individualised level/pace/ amount of teacher talk.
• Significant emphasis on consolidation and lateral progress before introducing new skills.</t>
  </si>
  <si>
    <t>• Specialist, highly skilled and trained staff take responsibility for devising, delivering &amp; evaluating a personalised programme that accelerates learning.
• Multisensory approaches are used
Support the development of creative  storytelling and writing by providing choice of pictures and words within an overall frame work
Range of strategies to devlop memory including relating new experiences to past knowledge, using task-boards to support children in planning and recalling their own activities.
Introduce written words supported by symbols/pictures. Support memory through rehearsal,visualisatoin and visual reminders.
• Alternative ways to record work are offered
• Intensive and varied opportunities are provided to develop automaticity in reading and.writing skills. 
• IT software programs are used to support learning
Programmes to support Travel training, 
development of social skills for the work place, general employability skills and  IT skills. 
Staff promote  active leisure/fitness sessions.
Targeted curriculum to include 
Functional Skills in English and Maths focused on use of money, time, and budgeting and  daily tasks.
Supported internship (in the workplace) with job coach support asrequired.
Community course includes visits to different workplaces
Support to understand and manage health conditions and healthy living 
 Support for Transition through educational stages and to adult  services.
Support for yp to understand relationships, including sexual relationships - choices, safety and when and how to seek advice.
Preparation to adapt to new environments
Opportunities  to access career related role models• 
Support  to build a personal profile of interests and ambitions</t>
  </si>
  <si>
    <t>Additional staff support to access learning is provided due to high level of vulnerability presented by the CYP.
Opportunities and support for c&amp;yp to engage through vocalisation, laughter, stillness, watching and listening.
Systematic recording of c&amp;yp’s responses and which seeks an interpretation of their meaning.
Use of f repetition and immediate response to what the c&amp;yp is doing..
Access to travel training programmes
Development of social skills for the work place and general employability skills
Strategies to develop Independent living skills
Access to range of therapies.
Supported access to recreational activityies
job coach support
Continuing to develop independent living skills as part of a study programme</t>
  </si>
  <si>
    <t>Ensure parents are aware of what is being done to support their child/ young person, and how they can support/ reinforce interventions
Promoting positive relationships between staff and pupils, between pupils, and developing a sense of belonging in school
Promote an ethos and environment that:
• promotes respect and values diversity
• sets high expectations of attainment for all pupils with consistently applied support
• promotes the health and wellbeing of all pupils in the school, identifying priorities and a clear process of planning, doing and reviewing to achieve the desired outcomes
• uses various resources available to help them know about the well-being of pupils in their setting
https://www.annafreud.org/what-we-do/schools-in-mind/resources-for-schools/headstart-resources/
• plays a role in supporting CYP to be resilient and mentally healthy
• develops a supportive setting and classroom climate and ethos which builds a sense of connectedness, focus and purpose, the acceptance of emotion, respect, warmth, relationships and communication and the celebration of difference.
Curriculum, teaching and learning that:
• promotes resilience and supports social and emotional learning, including positive behaviour, social development and self-esteem.
• explicitly teaches social and emotional skills, attitudes and values, using well-trained and enthusiastic teachers and positive, experiential and interactive methods (and integrate learning into mainstream processes of school life)
• teaches children of all ages about mental health and emotional well-being
Resources to support mental health: 
Anna Freud Schools in Mind https://www.annafreud.org/what-we-do/schools-in-mind/
SEAL (Social and Emotional Aspects of Learning)
The PSHE Association https://www.pshe-association.org.uk/
PSHE education planning framework for pupils with SEND
MindEd, https://www.minded.org.uk/ a free online training tool, provides information and advice for staff on children and young people’s mental health and can help to sign post staff to targeted resources when mental health problems have been identified.
Enabling student voice to influence decisions that:
• ensure young people’s opinions and wishes are taken in to account and that they are kept fully informed, so they can participate in decisions taken about them
Staff development to support their own well-being and that of students:
• teacher wellbeing is part of whole setting wellbeing
• all staff should feel confident in promoting emotional well-being and supporting children with mental health difficulties
• Specific, genuine and positive feedback to CYPs about their social and emotional skills and behaviour
• Flexible grouping arrangements
• Differentiation of activities, materials and questioning
• Awareness that a CYP may need more time within lessons to complete tasks and that equality of access may mean that they need to do some things differently
• Embedding use of multisensory learning.
• Consideration of classroom organisation, seating and group dynamics
• Transparent system of class/ school rewards and sanctions with visual supports.
• Use of different teaching style
• Clear routines e.g. for transitions
• Nurturing classroom approaches
• Offering CYP opportunities to take on responsibilities e.g. class monitors, prefects, school council reps
Rules and expectations should be consistent across staff
• Well-planned and stimulating PHSE/ Citizenship curriculum, differentiated to needs of cohort/class
• SEAL styled materials and interventions
• Provision of planned opportunities to learn and practice social and emotional skills during structured activities.
• Restorative Practices (RP) approaches.
• Educational visits are planned well in advance and take into account the needs of all CYPs</t>
  </si>
  <si>
    <t>• Provide clear boundaries and robust policies.
• A whole school approach so that all staff respond to children and young people in a consistent way. 
• All staff should be included in training, including non-teaching staff. 
• A commitment to promoting the emotional wellbeing of all staff and pupils.  
Promoting good mental health is the responsibility of all members of school staff and community. All staff should have an awareness of the early signs of mental health problems and what to do if they think they have identified a developing problem.
• Be an access point for early support for children with emerging problems
• Understand the causes of behaviour and use effective approaches to behaviour management.
• Seek appropriate support for children and young people experiencing negative experiences and distressing events, including referrals to appropriate services e.g. Child and Adolescent Mental Health Services (CAMHS), Early Help, counselling services etc
• Staff should receive sufficient and suitable training to support CYP with SEMH needs
• Personalised reward systems covering targeted lessons / activities, known to all relevant school staff
• Careful consideration of group dynamics within class
• Careful consideration of preferred learning style and motivational levers for the CYP when differentiating.
• Opportunities for small group work based on identified need
• Access to small group support e.g. SILVER SEAL, Circle of Friends, self-esteem group. Group work to be planned and tailored to meet identified need and includes good peer role models.
• Individual or small group support for emotional literacy e.g. recognising emotions
• Learning tasks differentiated by task and outcome to meet individual needs.
• Preparation for changes to activities/routines/ staffing.
• Oversight when moving between locations/ classrooms.
• Educational visits are planned well in advance and contingency plans are in place to meet the needs of the CYP, should they be needed.
• Weekly teaching of social skills to address behavioural targets on PSP or outcomes in MSP.
• Daily bridging and reinforcement of skills in social situations to ensure skills are generalised.
• Use of key-working approaches to ensure the CYP has a trusted adult to offer support during vulnerable times.
• Individualised support to implement recommendations from support services.
Teaching style adapted to suit CYP’s learning style e.g. level/pace/amount of teacher talk reduced, access to practical activities.
• Personalised timetable introduced in negotiation with the CYP, parents/ carers and staff. This may include temporary withdrawal from some activities e.g. assemblies, specific non-core lessons.
• Time-limited intervention programmes with staff who have knowledge and skills to address specific needs, may include withdrawal for individual programmes (e.g. understanding anger, therapeutic stories) or targeted group work (e.g. FRIENDS)
• More formal meetings/ conferences using Restorative Practices as an approach to resolve peer conflict including bullying and incidences of theft, sabotage, violence etc.
• Educational visits are planned well in advance and risk assessments are in place as appropriate. and shared with key staff</t>
  </si>
  <si>
    <t>• Identified individual support across the curriculum in an inclusive setting.
• Daily teaching of social skills to address behavioural targets on PSP or outcomes in MSP/EHC plan.
• Use of key-working approaches to ensure the CYP has a trusted adult to offer support/ withdrawal during vulnerable times.
• Personalised reward systems known to all staff in school who have contact with the CYP, implemented consistently across the curriculum.
• Time-limited intervention programmes with familiar staff who have knowledge, skills and experience to address CYP’s specific needs, which may include withdrawal.
• Individualised support to implement recommendations from relevant professionals
Teaching focusing on both learning and social emotional curriculum / outcomes throughout the school day. Targets informed by specialist assessment or MSP/ EHCP
• Regular/daily small group teaching of SEB skills.
• Teaching style and tasks are adapted to suit the CYP’s learning style e.g. level/pace/amount of teacher talk reduced, access to practical activities.
• Personalised timetable introduced in negotiation with CYP, parents and staff. This may include temporary withdrawal from some activities.
• Formal meetings/conferences using Restorative Practices, to include parents/carers .
• Educational visits are planned well in advance and risk assessments are in place, key staff have rehearsed possible scenarios.
• Support through solution-focused approaches, for staff working with the CYP
• Consideration to access arrangements for internal and external examinations
• Identified highly skilled individual support across the curriculum.
• Daily teaching of social skills to address behavioural targets on PSP or outcomes in EHCP.
• Individualised support to implement recommendations from relevant professionals
• Time-limited intervention programmes with familiar staff who have knowledge, skills and experience to address the CYP’s specific needs, to include withdrawal for personalised support.
• Some 1-to -1 provision from Specialist Teachers, if appropriate.
• Daily small group teaching of social skills and personalised PHSE programme e.g. risky behaviour, Sex and Relationships Education, life skills.
• Teaching style/tasks are highly differentiated to suit the CYP’s learning style
• Personalised pathway is a priority to re-engage with education.
• Support through solution-focused approaches and regular supervision for staff working with the CYP
• Child able to leave the classroom at regular intervals to self-regulate
•	•A range of additional provisions in place in school/setting such as: school councils, peer counselling, buddy schemes, circle time, breakfast clubs, lunchtime/after school activities, break time havens, life skills teaching.
•	Support c&amp;yp  with predictable change and transitions.       
Emotional Literacy Support Assistant (ELSA).                   
School-based counsellor.            
Nurture Group.</t>
  </si>
  <si>
    <t>•  Small class groups with high teacher: pupil ratio and high levels of support to access curriculum.
•  Some 1-to-1 provision from specialist staff will be likely
• Specialist teaching focusing on both learning and social-emotional curriculum / outcomes throughout the school day. 
Whole school training to include
• Emotional First Aid. Mental Health in schools.                    
• De-escalation.           
• Team Teach - a holistic behaviour management course, including the Use of Force.               
• Emotion Coaching.  Attachment based training (e.g. Attachment and Resilience.       
• Nurture training.
• Thrive.                         
• SEAL.                                            
• Inbereavement support.</t>
  </si>
  <si>
    <t>Ensure supportive school and classroom climate and ethos.
• Small class groups, with high Teacher/Tutor  Pupil ratios 
• High levels of support to access curriculum 
• Withdrawal of the CYP on a regular basis to ensure safety of the CYP and others.
•  Identified 1-1 support from highly skilled specialist staff throughout theday.
• Personally tailored time-limited intervention programmes with staff who have knowledge, skills and experience to address the CYP’s specific needs.
All of the above requires additional /enhanced levels of highly skilled staff to re-engage and motivate the CYP
Multi agency response and/or continuation of specialist provision. 
Strategies to address low self esteem and lack of motivation.
Support to regulate emotional responses and to take account of impact on others.</t>
  </si>
  <si>
    <t>Ensure parents are aware of what is being done to support their child/ young person, and how they can support/ reinforce interventions
Quality First Teaching Provision for CYP with Hearing Impairment:
• arrangements in place for regular (daily where required) monitoring and checking of specialist equipment e.g. hearing aids and radio aids, by setting staff
Sustain consistent environment (tables, chairs,etc.), allowing children to ‘mapout’ the classroom and to be as independent  as possible.
Site adaptations to be considered in consultation with the LA.
• Deaf Awareness training for all staff
• assessment, advice and recommendations from specialist teachers
• differentiated learning opportunities and reasonable adjustments are made to create a good acoustic environment and ensure access. For example:
o Seating arrangements
o Appropriate lighting (e.g. to aid lip-reading)
o Reduction of background noise
o Repetition of instructions
o Multi-sensory approach
o Additional support during speaking and listening activities
o New vocabulary shared with parents
o Home-school book
o Loop systems
Use of specialist materials e.g. National Deaf Children’s Society (NDCS) Phonics Guidance, NatSIP – special exam arrangements.
Quality First Teaching Provision for CYP with Visual Impairment:
• resources in place to support this inclusive learning
• ensure that CYP do use glasses to correct vision if required
• understanding of the impact of eye conditions on learning and the needs related to identified VI, including the complexities inherent in learning despite the “single” diagnosis
• use information and resources available to assist with increased awareness of implications of VI on learning
Resources may include RNIB (e.g. eye condition leaflets), VIEW (e.g. teaching and learning strategies), NatSIP (e.g.accessibility guidance for assessment)
QFT Provision for CYP with Physical Needs:
• with adaptations and reasonable adjustments to the environment children and young people can be independent
Quality First Teaching meets the needs of all pupils and includes:
• Flexible grouping arrangements
• Some differentiation of activities, materials and questioning
• Routine feedback to pupils
• Environmental considerations are made to meet the needs of all CYPs
• Questions to the child may need rephrasing to minimise the effort of replying
• Opportunities for social interaction between peers and the wider community of the school may need to be engineered to develop self esteem and confidence
• An understanding that the physical disability/medical need may have a wider impact on a child’s social and emotional well-being despite the apparent lack of obvious impairment
• Consideration given to pupils individual learning style e.g. visual or kinesthetic
• Awareness that a child may need more time to complete tasks and that equality of access may mean that they need to do some things differently
• A range of alternative equipment may be useful - chunky pencils, adapted scissors, pencil grips etc.
• Planning may need to include rest breaks or movement breaks
• CYPs may need to leave classrooms and lessons before their peers to avoid crowded corridors/busy stair cases
• Appropriate differentiation of task and teaching style
• SEAL materials and interventions
• Provision of an inclusive PE curriculum, including arrangements for Sports Day where appropriate
• Provision of an inclusive curriculum for all subject areas
• Opportunities for social interaction between peers and the wider community of the school may need to be engineered to develop self esteem and confidence
• Opportunities for additional experience to develop: gross motor, fine motor, visual perception
• School trips which are planned well in advance and take into consideration the needs of the CYP
• Other school pastoral interventions could include
∗ Meet and Greet
∗ Circle Time
∗ Peer mentoring
∗ Buddy systems
∗ ELSA support</t>
  </si>
  <si>
    <t xml:space="preserve">Hearing impairment:
• Use of hearing aids and other assistive listening devices e.g. radio aids as appropriate
Sustain consistent environment  (tables, chairs,etc.), allowing children to ‘mapout’ the classroom and to be as independent as possible.
• Classroom management strategies e.g. seating position, reducing background noise.
• Daily personalised/small group learning to target identified areas of need with ongoing cycle of assess-plan-do-review. Close monitoring of the above by SENDCo/class teacher.
• All listening devices e.g. hearing aids, cochlear implants and radio aids are functioning optimally in order to access speech
• Equal access to curriculum, premises, information and assessment
• Opportunities to meet with other deaf peers.
• May need alternative communication approach e.g. Total Communication, Sign Bilingualism and Oral/Aural
• Differentiated learning opportunities, for example:
o Use of radio aid in all lessons
o Soundfield systems
o Specialist language programme e.g. Elklan
o Reading programme
Training for staff may include:
• Glue ear training
• BTEC for Teaching Assistants
• Bespoke training for staff in meeting needs of a deaf CYP
• Training for staff in appropriate communication strategies e.g. signing, cued speech and visual phonics
Visual impairment:
In addition to good Quality First Teaching the following may be required:
• Appropriate differentiation or modifications to the curriculum or to the environment
• Appropriate differentiation for assessment and examination materials and recording of answers
• Strategies to include a learner with an eye condition are in place and Identified
Training for staff may include:
• Training in the use of specialist equipment to support access to learning.
• Bespoke training for staff in meeting needs of a vision impaired CYP
• BTEC for Teaching Assistants
Multi-sensory impairment
In addition to good Quality First Teaching the following will be required:
• Whole setting training – Multi-Sensory Impairment so all staff understand needs e.g. Midday Supervisor Assistants
• Implement an individual programme of support devised by the Class Teacher and supported by the Qualified Teacher of MSI as required which could include the following:
o Good awareness of functioning of CYP’s hearing and vision and the impact of this on learning
o Adaptation of materials and activities, for example:
o Enlarged print
o Tactile models
o Activity cues
o Seating arrangements
o Decluttering
o Access to information and keeping on task
o Scaffolding of activities i.e. giving sensitive support whilst optimising independence
o Encouragement to develop friendships
o Breaks as appropriate
o Home/school book
o An individual communication approach may be required e.g. timetable with tactile cues, a communication passport to help with consistency amongst staff/family.
Physical Needs
Training for staff may include:
• Training for use of specialist equipment, including moving and handling training
• Training in specific therapy programmes as recommended by NHS professionals
Information about the CYP’s difficulties is shared with relevant staff, in partnership with parents and including a relevant pupil profile
• Access to a portable writing aid or the use of ICT for recording
• Access to assistive software.
• Adapted/modified equipment and teaching materials (e.g. spring loaded scissors)
• Provide a range of communication methods (digital camera, voice recorder, symbol cards)
• Sharing of advice on successful strategies and set targets e.g. use of visual supports, developing organisational skills 
• Access to small group support.
• Group work to be planned and tailored to meet identified need and includes good role models
• Learning tasks differentiated by task and outcome to meet individual needs
• Assistive technology software to minimise effort (on screen keyboards, Clicker, predictive text)
• Structured and evaluated fine motor programmes (It’s in the bag, Busy fingers etc
• Structured and evaluated gross motor programmes (e.g. Fit to Learn, Beam, Jump Ahead)
• May require supportive seating
• Monitoring of mobility needs to determine requirement for assistive equipment
• They require minimal adult or peer support to collect or use equipment Support children with physical impairments to join in actions in a complementary or alternative way,	</t>
  </si>
  <si>
    <t>Hearing impairment:
• Hearing aid checks using specialist equipment
• Specialist language assessments
• Monitoring of social and emotional well-being and inclusion
• Opportunities to champion the Voice of the Child
• Advice on specialist arrangements for examinations and assessments
• Personalised programmes of work and language development
• Advice on good acoustic environment - consideration of Soundfield systems
• Advice on referral to speech therapy
• Regular direct input, where appropriate e.g. pre and post tutoring for curriculum, language programme
• Access to additional specialist curriculum delivered by specialist teachers
(Personal Understanding of Deafness) in order to come to terms and manage their hearing loss and equipment
Visual impairment:
• Visual stimulation activities designed to meet the needs of CYP
• Support the CYP in the ability to express their needs and have an in depth understanding of the implications of their eye condition
• Work with settings and other agencies to support transition through phases
• Support the implementation of specialist skills e.g. Skills Ladders, eDCC certification, touch typing and habitation skills
Physical needs
• Training, advice and monitoring from specialist services e.g. Occupational Therapist (OT), Physiotherapist, School Nurse
• Reasonable adjustments e.g. hoists, medical/care plan (if required)
• Therapy programs e.g. Speech and Language Therapy, Physiotherapy, Occupational Therapy (OT)
• Staff training and demonstration of use of specialist equipment
• Specialist chairs, standing frames, (as advised and provided by specialist services)
• Access to a Key Worker (if appropriate)
• Support CYP to use alternative and augmentative communication under guidance from SALT
• Programs to develop specific identified gross and fine motor skills as advised by specialist
services e.g. OT and Physiotherapy
• Technology to access curriculum and information. Hardware e.g. rollerball, adapted keyboard and software e.g. predictive text, talking word processing
• Implementation of eating/drinking advice provided by SALT due to an identified need
• Monitoring of above and close liaison with parents/carers and SALT
• Additional assistance to access the curriculum, manage condition and move around the site
• Emotional support 
• Manage access arrangements for internal and external examinations and assessments e.g use of computer, scribe or medical rest breaks
• Awareness of social and emotional aspects of disability.
• Established communication strategies to facilitate communication and to assess learning
• Sensory and/or movement breaks as needed are embedded as part of child’s school day
• Modified and adapted PE and other lessons as required.
• Access to a differentiated curriculum
• Use of equipment to access the curriculum
• Specialist advice reflected in lesson/curriculum planning and delivery
• Regular/daily small group teaching of social skills
• Peer awareness where agreed with CYP
• Short term, small group and/ or individual intervention, to develop specific areas of curriculum access as identified by the subject teacher or educational specialist teacher, following a programme designed or recommended by that professional
• A detailed time limited programme, intervention personalised timetable and/or resource
Physical needs
• Teaching assistance is targeted towards physical tasks and is not necessarily needed for learning
• Appropriate supervision within curriculum sessions to ensure safety e.g. Science and PE
• Supervision during unstructured time
• Supervision/oversight when moving between classrooms
• Support of trained Pediatric Therapists (OT and Physiotherapists) in how staff should use specialist equipment and how to implement personalised programmes
• Support is required for managing medical conditions
• Assistance with manipulating equipment in specific subjects especially science, DT, maths and ICT
• Trained support for moving and handling may be required.
• Established and effective communications between CYP, teachers and parents/carers and other agencies involved
• Educational visits are planned well in advance and risk assessments are in place, key staff have considered possible scenarios</t>
  </si>
  <si>
    <t>Requires additional staff support to access learning due to high level of vulnerability presented by the CYP.
Adult support to access supported positioning/ powered mobility
Individual specialist support for mobility and personal care needs.
•High staffing ratio with specialist teaching and specialist non-teaching support to facilitate child or young person’s access to the curriculum. 
•Staff trained and ‘signed off’ in physical/medical interventions and strategies as appropriate.
•Access to regular nursing support and advice.
 •Access to specialist services e.g. educational psychologists, SEN services and health professionals
.•Staff trained in the use of a range of specialist ICT and AAC equipment and software to support access to learning. •Individual and small group teaching as appropriate, carefully organised to ensure full access to the curriculum, which includes life and communication skills, and the realisation of each child or young person’s potential in attainment/achievement.
May have access to specialist hydrotherapy sessions.
•May have access to sensory room</t>
  </si>
  <si>
    <t>Ensure parents are aware of what is being done to support their child/ young person, and how they can support/ reinforce interventions
• resources and displays that support independence including visual timetables, photos etc.
• promotion of independence and social inclusion
• Use of teaching strategies that develop the independent learning of the CYP
• Opportunities for additional experience to develop: dressing, toileting.
Accessilble learning areas,clearly labelled and signposted.
Seating plans to support CYP to maintain focus and good listening and which is distraction free.</t>
  </si>
  <si>
    <t>• Teaching problem-solving skills
• Support offered with transitions and to prepare for “unusual” days
• Supporting CYP’s daily planning
• Minimal assistance with personal care (dressing and  hygiene)
Use of charts/ diaries/ photos/video evidence to enable CYP to see their progress in challenging areas.</t>
  </si>
  <si>
    <t xml:space="preserve">• Identified, regular support to undertake the following:
 - organising thoughts to start work / task
 - planning for the day ahead
(getting the right resources)
• Personalised timetable introduced in negotiation with pupil, parents/carers and staff. This may include temporary withdrawal from some activities, alternative curriculum opportunities  e.g. vocational/college/ supervised work placements
• Opportunities created for peer to peer interaction
• Independence and social inclusion promoted in an appropriate way e.g. participation in activities – nurture groups, sports and leisure activities lunchtime and extra curricular clubs and events.
Support to develop good habits in relation to diet, exercise, budgeting, decision making.
</t>
  </si>
  <si>
    <t xml:space="preserve">• Pupils are taught strategies and provided with resources to assist with the development of independent learning.
Independent travel training to develop independence skills for the future
• Participation in
activities organised by
voluntary organisations encouraged
• curriculum to include life skills and highly differentiated PHSE
aspects e.g. SRE (Sex and
Relationship Education)
• Targeted work on social communication and interaction, emotional regulation, life skills
</t>
  </si>
  <si>
    <t>Staff supporting child/ young person identify and work to develop opportunities for independence, e.g. offering choices in a way that CYP can engage with social activities, work and leisure  placements 
Strategies for CYP to manage feelings of anxiety and frustration.
Support strategies to enable CYP to build up attendance  in small steps if necessary.
Structured opportunities to develop skills for daily living including shopping, travel, cooking and budgeting.
Opportunities to discuss maintaining relationships, sexuality, working and living as part of a team.</t>
  </si>
  <si>
    <t>Home confidence</t>
  </si>
  <si>
    <t>Enter C and I home confidence here:</t>
  </si>
  <si>
    <t>Enter C and L home confidence here:</t>
  </si>
  <si>
    <t>Enter SEMH home confidence here:</t>
  </si>
  <si>
    <t>Enter Physical/ sensory home confidence here:</t>
  </si>
  <si>
    <t>Enter Independence home confidence here:</t>
  </si>
  <si>
    <t>How confident do you feel supporting your child with:</t>
  </si>
  <si>
    <t>•	  Speech and language issues? (e.g. exercises) 
•	  Communication difficulties?</t>
  </si>
  <si>
    <t>•	 Understanding and completing school work?
•	 Literacy and numeracy? (where appropriate)</t>
  </si>
  <si>
    <t>•	 Managing their relationships? 
•	 Supporting their emotional well-being or mental health?</t>
  </si>
  <si>
    <t>•	 Managing visual/ hearing impairments or long term health conditions?  
•	 Supporting physical needs?</t>
  </si>
  <si>
    <t>•	 Living as independently as their peers?  
•	 Preparing for later life?</t>
  </si>
  <si>
    <r>
      <rPr>
        <b/>
        <sz val="10"/>
        <rFont val="Arial"/>
        <family val="2"/>
      </rPr>
      <t>Examples of parents and carers supporting children at home - to guide your answer:</t>
    </r>
    <r>
      <rPr>
        <sz val="10"/>
        <rFont val="Arial"/>
        <family val="2"/>
      </rPr>
      <t xml:space="preserve">
•	Use visual clues and reminders to help children follow routines
•	Use pictures or photos of the children themselves doing the activities and to help them to make choices
•	Slow down the rate of your speech, simplify your language and repeat new words and ideas often
•	Make sure you leave gaps for them to fill in - to reduce the number of questions you ask and emphasise the important words in the sentence (the ones that carry the information)
•	Use signing system used at your child’s setting
•	Break down instructions and wait until first is completed before next stage is introduced
•	Play word and turn taking games
•	Sing nursery rhymes and songs together
•	Each day have a time when the noise level is low and distractions are kept to a minimum
•	Get your child’s attention when talking to them and encourage eye contact
•	Praise good attention and listening
•	When children are watching TV programme try to spend a few minutes talking with them about what happened, what they enjoyed, what might happen next time.</t>
    </r>
  </si>
  <si>
    <r>
      <rPr>
        <b/>
        <sz val="10"/>
        <rFont val="Arial"/>
        <family val="2"/>
      </rPr>
      <t>Examples of parents and carers supporting children at home - to guide your answer:</t>
    </r>
    <r>
      <rPr>
        <sz val="10"/>
        <rFont val="Arial"/>
        <family val="2"/>
      </rPr>
      <t xml:space="preserve">
•	Make learning at home fun and when doing homework use timers to ensure child does not fear homework and it is time limited
•	Ask if the homework can be differentiated and as they get older if it can be emailed to you
•	Read around a topic for your child for 10 mins a couple of times a week
•	Use post it notes on their door which  reminds them what they need to take each day
•	Read to your child and as they get older ask them to read to you, siblings other family members
•	Ask them to fill in words in stories, predict what might happen, draw a part of the story and cut out pictures. Give them a note with small tasks to do.  Ask them to find particular words (e.g. the) on a page of newspaper.
•	Ask questions which encourage problem solving
•	Play word games which increase memory skills
•	Play number games
•	Give tasks which involve counting –cutlery, socks etc
•	Play money games and change giving.</t>
    </r>
  </si>
  <si>
    <r>
      <rPr>
        <b/>
        <sz val="10"/>
        <rFont val="Arial"/>
        <family val="2"/>
      </rPr>
      <t>Examples of parents and carers supporting children at home - to guide your answer:</t>
    </r>
    <r>
      <rPr>
        <sz val="10"/>
        <rFont val="Arial"/>
        <family val="2"/>
      </rPr>
      <t xml:space="preserve">
•	Play games involving turn taking and talk about how it feels to win and lose
•	Role play any areas of difficulty e.g. how to ask for a toy from another child, how to start up a game, how to make good choices, how to say sorry.
•	Be aware of changes in behaviour, not wanting to go to school, quieter, more challenging
•	Set routines for going to bed and getting up
•	Routines for healthy breakfast each day 
•	Have a five minute slot to tell each other about your day - how did you deal with a difficulty – ask your child what they would done.
•	Problem solving – give your child situations and ask them what they would do.
•	Talk about feelings – being embarrassed, jealous, shy, frustrated.
•	Be patient, re-assure and build confidence.
•	Diary of the day – ask your child to give smiley/sad face for aspects of school day – understanding, friends etc</t>
    </r>
  </si>
  <si>
    <r>
      <rPr>
        <b/>
        <sz val="10"/>
        <rFont val="Arial"/>
        <family val="2"/>
      </rPr>
      <t>Examples of parents and carers supporting children at home - to guide your answer:</t>
    </r>
    <r>
      <rPr>
        <sz val="10"/>
        <rFont val="Arial"/>
        <family val="2"/>
      </rPr>
      <t xml:space="preserve">
•	Help with equipment e.g. replacing batteries for hearing aids 
•	Help with exercises and/ or given by a physiotherapist or occupational therapist
•	Supporting child with use of braille or sign language .</t>
    </r>
  </si>
  <si>
    <r>
      <rPr>
        <b/>
        <sz val="10"/>
        <rFont val="Arial"/>
        <family val="2"/>
      </rPr>
      <t>Examples of parents and carers supporting children at home - to guide your answer:</t>
    </r>
    <r>
      <rPr>
        <sz val="10"/>
        <rFont val="Arial"/>
        <family val="2"/>
      </rPr>
      <t xml:space="preserve">
•	Decide on area – getting ready for school, break down the tasks, establish routine, practice, praise, photo/video success; allow time; build on success.
•	Let them assist you as often as possible cooking, shopping, choosing between healthy and less healthy options; managing money, time.
•	Talk about how to do things safely and differently.
•	Identify small steps - and build at child’s pace. 
•	Build confidence; allow them to challenge themselves </t>
    </r>
  </si>
  <si>
    <t>Home confidence rating</t>
  </si>
  <si>
    <t>This form is completed by parents and carers on behalf of families and anyone else involved in supporting children’s needs at home. It is completed by parents and carers assessing their own level of confidence in supporting needs across five areas of need. Each area of need is explained using the descriptions in Department of Education guidance for parents and carers. In completing this tool parents and carers should consider the questions set out for each area of need. Other general questions to consider are:
• 	How do you need to be supported to support your child?
• 	How are things at home? Has anything changed recently?
• 	What is your child like when they come home from school?</t>
  </si>
  <si>
    <t>Sept 2020 until July 2021</t>
  </si>
  <si>
    <t>September 2020 to July 2021</t>
  </si>
  <si>
    <t>ECO</t>
  </si>
  <si>
    <t>Sept 2020 - July 2021</t>
  </si>
  <si>
    <t>class teacher/Ta</t>
  </si>
  <si>
    <t xml:space="preserve">Relevant word lists and prompts on table and on working walls </t>
  </si>
  <si>
    <t>September 2020 - july 2021</t>
  </si>
  <si>
    <t xml:space="preserve">will still seek adult reassurance and support in Lit </t>
  </si>
  <si>
    <t>Access to scaling resources and a safe space when the classroom is precieved as too busy ot too loud. Access to ear defenders or signal to an adult when the noise level is overwhelming</t>
  </si>
  <si>
    <t xml:space="preserve">Access to a line guide for reading to help reduce missed words or line due to visual stress. </t>
  </si>
  <si>
    <t xml:space="preserve">Time to talk' with a trusted adult. Easy access to additional adult support. Use of an emotional thermometer to show how he is feeling. </t>
  </si>
  <si>
    <t xml:space="preserve">Access to Dyspraxia friendly stationary including pens and pencils as well as a writing slope and alternative methods of recording. </t>
  </si>
  <si>
    <t xml:space="preserve">Daily sensory circuits intervention for 10 minutes within a group of no more than 4. </t>
  </si>
  <si>
    <t>Ear defenders should be on hand and George will need a non verbal method of communication if the noise level is becoming a barrier to his learning</t>
  </si>
  <si>
    <t xml:space="preserve">Additional time, slower pace and support if needed. </t>
  </si>
  <si>
    <t xml:space="preserve">Daily discussion during registration  about what the day look likes.  Visual timetable clearly displayed and amended to reflect any changes to the school day </t>
  </si>
  <si>
    <t xml:space="preserve">3 occasions each week, will scale 5 confidence </t>
  </si>
  <si>
    <t>Quite independent even in small groups scale 3</t>
  </si>
  <si>
    <t xml:space="preserve">Now trying to work as a member of a group - 4 </t>
  </si>
  <si>
    <t>Improved when supported but exhaustion is a factor</t>
  </si>
  <si>
    <t xml:space="preserve">Finds the pace of spelling test challenging </t>
  </si>
  <si>
    <t xml:space="preserve">Is masking when feeling overwhelmed </t>
  </si>
  <si>
    <t>Needs consistancy in his legiability - writing at length</t>
  </si>
  <si>
    <t>Scale 2 or more points higher with his friendships.</t>
  </si>
  <si>
    <t xml:space="preserve">Lego Therapy is having a positve impact </t>
  </si>
  <si>
    <t>Teacher for Child</t>
  </si>
  <si>
    <t>school</t>
  </si>
  <si>
    <t>CHILD likes a task-oriented approach set at his own pace. CHILD can identify specific activities that cause difficulties, and is willing to work with staff to find ways to overcome them. Staff can help reduce difficulties with specific activities by breaking the action down into small steps. Teach CHILD to plan his approach and practice the needed skills regularly. CHILD will benefit from adapting tasks to make them easier to do, such as adding special grips to pens to make them easier to hold and being given additional time to complete recorded work. CHILD likes routine and this includes familiar adults and surroundings.</t>
  </si>
  <si>
    <t xml:space="preserve">Positive peer role models and easy access to adult support in class.When overwhelmed,staff will treat CHILD with acceptance, validation and empathy. </t>
  </si>
  <si>
    <t xml:space="preserve">By July 2021, CHILD will be to develop a greater consistancy in his legiability when writng at length. He will feel more successful in his written work. </t>
  </si>
  <si>
    <t xml:space="preserve">CHILD will  seek support on 5 or more occassions when feeling under confident, unsure or under pressure using a verbal or a card to show he needs more support </t>
  </si>
  <si>
    <t xml:space="preserve">CHILD to know where trusted adults are in school if they are not in class. Access to playground games as needed </t>
  </si>
  <si>
    <t xml:space="preserve">Safe sapce to be chosen by CHILD where he can go for 'time out' . Card to be provided for desk </t>
  </si>
  <si>
    <t>CHILD to know where trusted adult is in school if not in class. Miss J to meet and greet, even when she is not in class</t>
  </si>
  <si>
    <t>By July 2021 CHILD will feel more confident within the classroom environment and will scale 2 or more points higher with his friendships.</t>
  </si>
  <si>
    <t>Child will  seek support on 5 or more occassions</t>
  </si>
  <si>
    <t>Entry data: 12</t>
  </si>
  <si>
    <t>Increased by 5 points  (17)</t>
  </si>
  <si>
    <t xml:space="preserve"> Motor skill score (NHS  entry assessment) UP 50% </t>
  </si>
  <si>
    <t>Child is a pupil with Dyspraxia and vision related needs. These affect his fine and gross motor skills, motor planning, coordination, sensitivity to sensory input, levels of exhaustion and his ability to hold his attention for sustained periods of time.  He has good listening skills and is a confident speaker.  His sensory profile (See profile) shows that, as a learner with Dyspraxia, he has a sensitivity to loud noises.  He experiences anxiety and a fear of getting into trouble.  He is triggered by raised or lous voices, or even seeing anyone else in trouble. His fears about accidentally doing something he shouldn't - causes anxiety. His visual profile (See Opticians report) results in Child needing to work much harder to focus on visual stimulus, this increased level of effort results in exhaustion, sore eyes and a shortened attention span and therefore he can find some aspects of interaction more challenging. Children with Dyspraxia often present with low self-esteem and can have trouble making friends. At the moment his learning needs have impacted his friendships. His perceptions is also effected that can result in him feeling overwhelmed in busy environments. When overwhelmed, child can become sensitive and may express his sensory overload emotionally. If this occurs, staff will treat child with acceptance, validation and empathy. At times, child may communicate his distress by biting his cheek, if seen this should be discouraged and again talk to child with unconditional positive regard and acknowledge and help overcome the barrier being experienced.</t>
  </si>
  <si>
    <t>CHILD is a pupil with Dyspraxia and vision related needs that affect his fine and gross motor skills, motor planning, coordination, levels of exhaustion and his ability to hold his attention for sustained periods of time. CHILD is a bright young man, who always tries his best. In year 3, he achieved 'greater depth' in reading and the expected standard in writing and maths. His visual profile (See Opticians report) results in him requiring a line guide to help him track when reading. His handwriting can lack consistency in illegibly and his focus on visual stimulus is effortful which results in exhaustion, sore eyes and a shortened attention span.  These factors directly impact the speed of writing and his difficulty in producing the standard of handwriting expected.  He has stated that he regularly has to rewrite work but alternative methods of recording should be offered at these times. When CHILD completes spelling tests, he's often still writing the first answer long after everyone has moved on so needs additional time and support during this type of activities. Due to his visual profile, CHILD is at risk of missing out words when reading, which in turn will impact on both reading of questions and comprehension of text to answer questions. In maths, he can occasionally misread symbols. Good spacing of written materials is required or highlighting the symbols in different colours may help.</t>
  </si>
  <si>
    <t xml:space="preserve">As a learner with Dyspraxia with visual needs, CHILD can be overcautious in his approach.  At times, this may present as having a low level of self-esteem. He may find it hard to organise himself or work at the same pace as his peers. He may put pressure on himself to keep up and feel overwhelmed when he struggles to achieve this. At times, he may communicate this verbally by stating ' I can't', emotionally or through behaviour such as isolating himself from peers and becming distressed. In an effort to mask, he has started to bite his cheek but this must not be encouraged as CHILD needs to access additional support to help him overcome the barriers being presented. Careful monitoring of his verbal and nonverbal cues need to be made to proactively prevent CHILD feeling overwhelmed, underconfident or put unnecessary pressure on himself. CHILD is developing confidence in friendships and participating in a group with playground games. He has anxiety and a fear of getting into trouble.  His anxiety around routine tend to be raised by more 'no nonsense' teachers, he needs to be nurtured with more time and support than his peers.  For example, it wasn't raised at all in reception when you might expect it to be a major issue, but it was when he moved into the next class to a teacher who was less supportive of emotional needs. </t>
  </si>
  <si>
    <t>As a learner with Dyspraxia and visual needs,CHILD fine and gross motor skills need additional support.  CHILD also has visual needs that impact his learning (See sensory profile and visual report). CHILD may need specialist stationary to support to support his recording of work such as dyspraxia friendly pencils and pens, access to a writing slope and, where needed, access to alternative methods of recording. Ear defenders should be on hand and CHILD will need a non-verbal method of communication if the noise level is becoming a barrier to his learning. CHILD can find buttons and jumpers hard to do. He trips over and often walks into things.</t>
  </si>
  <si>
    <t>By July 2021, CHILD will be able to, on 5 occasions, will scale a high level of confidence (5 or more) about being in the classroom environment and during a Lego therapy session.</t>
  </si>
  <si>
    <t xml:space="preserve">Pre-planned and timetabled rest breaks and additional time or support when needed so that CHILD can work at a pace that meets his learning profile </t>
  </si>
  <si>
    <t xml:space="preserve">Easy access to support when working in groups no larger than 4.  Talk to CHILD with unconditional positive regard and acknowlege and help overcome the barrier being experinced. </t>
  </si>
  <si>
    <t>Easy access to support and extra time given to support child through a task and, if needed, an alternative method of recording if showing signs of fatigue.</t>
  </si>
  <si>
    <t>Daily slower pace given for CHILD to record his work or, when needed,  through adult and peer support. Access to Dyspraxia friendly stationary and, if needed, a writing slope.</t>
  </si>
  <si>
    <t>pre-planned  5 minute breaks within a lesson for stretching and moving around enabling him to rest his eyes, including use of yoga/meditation an time to work at his own pace. Now and next</t>
  </si>
  <si>
    <t>In spelling tests, CHILD will need additional support 1:1 to progress at a pace that meet his learning profile - break out space if needed</t>
  </si>
  <si>
    <t xml:space="preserve">Access to handwriitng intervention 3 times a week for 20 minutes within a group of no more than 4. </t>
  </si>
  <si>
    <t xml:space="preserve">TA when timetabled </t>
  </si>
  <si>
    <t>Class Teacher</t>
  </si>
  <si>
    <t xml:space="preserve">Class Teacher </t>
  </si>
  <si>
    <t xml:space="preserve">Staff will treat CHILD with acceptance, validation and empathy. Unconditional positive regard will be given to CHILD at all times </t>
  </si>
  <si>
    <t xml:space="preserve">Posititive mindset posters displayed daily and additional time given to CHILD so he doesn’t feel rushed or unduely pressured </t>
  </si>
  <si>
    <t xml:space="preserve">By July 2021, CHILD's fine and gross motor score (NHS entry assessment) will increase by 50% </t>
  </si>
  <si>
    <t xml:space="preserve">Easy access to support, as needed, in PE and when dressing. CHILD will be provided extra time for recording and assessments as needed. </t>
  </si>
  <si>
    <t xml:space="preserve">TA </t>
  </si>
  <si>
    <t>CWO (Pastoral Team)</t>
  </si>
  <si>
    <t>Clear directions in small steps to be given. Adults to check in throughout the activity to clarify understanding and next steps</t>
  </si>
  <si>
    <t xml:space="preserve">Sept 2020 to July 2021 </t>
  </si>
  <si>
    <t xml:space="preserve">Target </t>
  </si>
  <si>
    <t>September 2020 = Rank 2</t>
  </si>
  <si>
    <t xml:space="preserve">September 2020 = Rank 1 </t>
  </si>
  <si>
    <t xml:space="preserve">September 2020 = Rank 2 </t>
  </si>
  <si>
    <t>September 2020 = Rank 4</t>
  </si>
  <si>
    <t>September 2020 = Rank 3</t>
  </si>
  <si>
    <t>Rating</t>
  </si>
  <si>
    <t xml:space="preserve">ECO support weekly on friendships and through Lego therapy 2 x 30 minutes </t>
  </si>
  <si>
    <t xml:space="preserve">Will listen to others and add to comments </t>
  </si>
</sst>
</file>

<file path=xl/styles.xml><?xml version="1.0" encoding="utf-8"?>
<styleSheet xmlns="http://schemas.openxmlformats.org/spreadsheetml/2006/main" xmlns:mc="http://schemas.openxmlformats.org/markup-compatibility/2006" xmlns:x14ac="http://schemas.microsoft.com/office/spreadsheetml/2009/9/ac" mc:Ignorable="x14ac">
  <fonts count="7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Calibri"/>
      <family val="2"/>
    </font>
    <font>
      <sz val="8"/>
      <name val="Calibri"/>
      <family val="2"/>
    </font>
    <font>
      <sz val="9"/>
      <name val="Calibri"/>
      <family val="2"/>
    </font>
    <font>
      <sz val="12"/>
      <name val="Calibri"/>
      <family val="2"/>
    </font>
    <font>
      <sz val="10"/>
      <color theme="0" tint="-4.9989318521683403E-2"/>
      <name val="Calibri"/>
      <family val="2"/>
    </font>
    <font>
      <sz val="10"/>
      <name val="Arial"/>
      <family val="2"/>
    </font>
    <font>
      <sz val="10"/>
      <name val="Calibri"/>
      <family val="2"/>
      <scheme val="minor"/>
    </font>
    <font>
      <b/>
      <sz val="10"/>
      <color theme="0"/>
      <name val="Calibri"/>
      <family val="2"/>
      <scheme val="minor"/>
    </font>
    <font>
      <sz val="10"/>
      <color theme="0"/>
      <name val="Calibri"/>
      <family val="2"/>
      <scheme val="minor"/>
    </font>
    <font>
      <sz val="11"/>
      <name val="Calibri"/>
      <family val="2"/>
    </font>
    <font>
      <b/>
      <sz val="12"/>
      <color rgb="FFFFFFFF"/>
      <name val="Calibri"/>
      <family val="2"/>
    </font>
    <font>
      <b/>
      <sz val="12"/>
      <name val="Calibri"/>
      <family val="2"/>
    </font>
    <font>
      <i/>
      <sz val="11"/>
      <name val="Calibri"/>
      <family val="2"/>
    </font>
    <font>
      <sz val="12"/>
      <color rgb="FF000000"/>
      <name val="Arial"/>
      <family val="2"/>
    </font>
    <font>
      <sz val="7"/>
      <name val="Times New Roman"/>
      <family val="1"/>
    </font>
    <font>
      <sz val="12"/>
      <name val="Cambria Math"/>
      <family val="1"/>
    </font>
    <font>
      <sz val="12"/>
      <name val="Symbol"/>
      <family val="1"/>
      <charset val="2"/>
    </font>
    <font>
      <i/>
      <sz val="12"/>
      <name val="Calibri"/>
      <family val="2"/>
    </font>
    <font>
      <sz val="10"/>
      <color theme="0" tint="-0.14999847407452621"/>
      <name val="Calibri"/>
      <family val="2"/>
      <scheme val="minor"/>
    </font>
    <font>
      <b/>
      <sz val="10"/>
      <color rgb="FFC9D300"/>
      <name val="Calibri"/>
      <family val="2"/>
      <scheme val="minor"/>
    </font>
    <font>
      <b/>
      <sz val="10"/>
      <color rgb="FFE0396E"/>
      <name val="Calibri"/>
      <family val="2"/>
      <scheme val="minor"/>
    </font>
    <font>
      <sz val="10"/>
      <color rgb="FFE0396E"/>
      <name val="Calibri"/>
      <family val="2"/>
      <scheme val="minor"/>
    </font>
    <font>
      <sz val="8"/>
      <name val="Calibri"/>
      <family val="2"/>
      <scheme val="minor"/>
    </font>
    <font>
      <b/>
      <i/>
      <sz val="12"/>
      <color rgb="FFFFFFFF"/>
      <name val="Calibri"/>
      <family val="2"/>
    </font>
    <font>
      <i/>
      <sz val="10"/>
      <name val="Arial"/>
      <family val="2"/>
    </font>
    <font>
      <b/>
      <sz val="10"/>
      <name val="Calibri"/>
      <family val="2"/>
      <scheme val="minor"/>
    </font>
    <font>
      <b/>
      <sz val="10"/>
      <color rgb="FFFFFFFF"/>
      <name val="Calibri"/>
      <family val="2"/>
    </font>
    <font>
      <sz val="36"/>
      <name val="Calibri"/>
      <family val="2"/>
      <scheme val="minor"/>
    </font>
    <font>
      <sz val="36"/>
      <color rgb="FF002060"/>
      <name val="Calibri"/>
      <family val="2"/>
      <scheme val="minor"/>
    </font>
    <font>
      <b/>
      <sz val="10"/>
      <color rgb="FF002060"/>
      <name val="Arial"/>
      <family val="2"/>
    </font>
    <font>
      <b/>
      <sz val="36"/>
      <color rgb="FF002060"/>
      <name val="Calibri"/>
      <family val="2"/>
      <scheme val="minor"/>
    </font>
    <font>
      <sz val="11"/>
      <name val="Calibri"/>
      <family val="2"/>
      <scheme val="minor"/>
    </font>
    <font>
      <sz val="12"/>
      <name val="Calibri"/>
      <family val="2"/>
      <scheme val="minor"/>
    </font>
    <font>
      <sz val="12"/>
      <color theme="0"/>
      <name val="Calibri"/>
      <family val="2"/>
      <scheme val="minor"/>
    </font>
    <font>
      <b/>
      <sz val="11"/>
      <name val="Calibri"/>
      <family val="2"/>
      <scheme val="minor"/>
    </font>
    <font>
      <b/>
      <sz val="10"/>
      <name val="Arial"/>
      <family val="2"/>
    </font>
    <font>
      <b/>
      <sz val="10"/>
      <color rgb="FFFF3399"/>
      <name val="Calibri"/>
      <family val="2"/>
      <scheme val="minor"/>
    </font>
    <font>
      <sz val="10"/>
      <color rgb="FFFF0000"/>
      <name val="Calibri"/>
      <family val="2"/>
      <scheme val="minor"/>
    </font>
    <font>
      <i/>
      <sz val="10"/>
      <name val="Calibri"/>
      <family val="2"/>
      <scheme val="minor"/>
    </font>
    <font>
      <b/>
      <sz val="12"/>
      <color rgb="FFFFFFFF"/>
      <name val="Calibri"/>
      <family val="2"/>
      <scheme val="minor"/>
    </font>
    <font>
      <b/>
      <i/>
      <sz val="12"/>
      <color rgb="FFFFFFFF"/>
      <name val="Calibri"/>
      <family val="2"/>
      <scheme val="minor"/>
    </font>
    <font>
      <b/>
      <sz val="20"/>
      <color rgb="FFFF3399"/>
      <name val="Calibri"/>
      <family val="2"/>
      <scheme val="minor"/>
    </font>
    <font>
      <b/>
      <sz val="12"/>
      <color theme="0"/>
      <name val="Calibri"/>
      <family val="2"/>
      <scheme val="minor"/>
    </font>
    <font>
      <b/>
      <i/>
      <sz val="12"/>
      <color theme="0"/>
      <name val="Calibri"/>
      <family val="2"/>
      <scheme val="minor"/>
    </font>
    <font>
      <sz val="12"/>
      <color rgb="FF193F78"/>
      <name val="Calibri"/>
      <family val="2"/>
      <scheme val="minor"/>
    </font>
    <font>
      <b/>
      <sz val="12"/>
      <color rgb="FF193F78"/>
      <name val="Calibri"/>
      <family val="2"/>
      <scheme val="minor"/>
    </font>
    <font>
      <sz val="12"/>
      <color theme="3" tint="-0.249977111117893"/>
      <name val="Calibri"/>
      <family val="2"/>
      <scheme val="minor"/>
    </font>
    <font>
      <b/>
      <i/>
      <sz val="10"/>
      <color theme="0"/>
      <name val="Calibri"/>
      <family val="2"/>
      <scheme val="minor"/>
    </font>
    <font>
      <sz val="10"/>
      <color theme="3"/>
      <name val="Calibri"/>
      <family val="2"/>
      <scheme val="minor"/>
    </font>
    <font>
      <sz val="10"/>
      <name val="Arial"/>
      <family val="2"/>
    </font>
    <font>
      <b/>
      <sz val="14"/>
      <name val="Calibri"/>
      <family val="2"/>
      <scheme val="minor"/>
    </font>
    <font>
      <sz val="16"/>
      <name val="Calibri"/>
      <family val="2"/>
      <scheme val="minor"/>
    </font>
    <font>
      <b/>
      <sz val="10"/>
      <color theme="3"/>
      <name val="Calibri"/>
      <family val="2"/>
      <scheme val="minor"/>
    </font>
    <font>
      <sz val="10"/>
      <color theme="0"/>
      <name val="Arial"/>
      <family val="2"/>
    </font>
    <font>
      <sz val="10"/>
      <color rgb="FFFF0000"/>
      <name val="Arial"/>
      <family val="2"/>
    </font>
    <font>
      <sz val="10"/>
      <color theme="0"/>
      <name val="Arial"/>
      <family val="2"/>
    </font>
    <font>
      <b/>
      <sz val="11"/>
      <name val="Calibri"/>
      <family val="2"/>
    </font>
    <font>
      <b/>
      <i/>
      <sz val="11"/>
      <name val="Calibri"/>
      <family val="2"/>
    </font>
    <font>
      <b/>
      <sz val="11"/>
      <color rgb="FF000000"/>
      <name val="Calibri"/>
      <family val="2"/>
    </font>
    <font>
      <b/>
      <i/>
      <sz val="11"/>
      <color rgb="FF000000"/>
      <name val="Calibri"/>
      <family val="2"/>
    </font>
    <font>
      <u/>
      <sz val="11"/>
      <color rgb="FF008080"/>
      <name val="Calibri"/>
      <family val="2"/>
    </font>
    <font>
      <strike/>
      <sz val="11"/>
      <color rgb="FFFF0000"/>
      <name val="Calibri"/>
      <family val="2"/>
    </font>
    <font>
      <b/>
      <sz val="20"/>
      <color rgb="FFFFFFFF"/>
      <name val="Calibri"/>
      <family val="2"/>
      <scheme val="minor"/>
    </font>
    <font>
      <sz val="10"/>
      <color rgb="FFFF3399"/>
      <name val="Arial"/>
      <family val="2"/>
    </font>
    <font>
      <sz val="10"/>
      <color rgb="FFE0396E"/>
      <name val="Arial"/>
      <family val="2"/>
    </font>
    <font>
      <strike/>
      <sz val="11"/>
      <name val="Calibri"/>
      <family val="2"/>
    </font>
    <font>
      <b/>
      <sz val="10"/>
      <color theme="0"/>
      <name val="Arial"/>
      <family val="2"/>
    </font>
    <font>
      <b/>
      <i/>
      <sz val="10"/>
      <name val="Arial"/>
      <family val="2"/>
    </font>
    <font>
      <b/>
      <sz val="20"/>
      <name val="Arial"/>
      <family val="2"/>
    </font>
  </fonts>
  <fills count="40">
    <fill>
      <patternFill patternType="none"/>
    </fill>
    <fill>
      <patternFill patternType="gray125"/>
    </fill>
    <fill>
      <patternFill patternType="solid">
        <fgColor indexed="16"/>
        <bgColor indexed="64"/>
      </patternFill>
    </fill>
    <fill>
      <patternFill patternType="solid">
        <fgColor indexed="53"/>
        <bgColor indexed="64"/>
      </patternFill>
    </fill>
    <fill>
      <patternFill patternType="solid">
        <fgColor indexed="19"/>
        <bgColor indexed="64"/>
      </patternFill>
    </fill>
    <fill>
      <patternFill patternType="solid">
        <fgColor indexed="17"/>
        <bgColor indexed="64"/>
      </patternFill>
    </fill>
    <fill>
      <patternFill patternType="solid">
        <fgColor indexed="21"/>
        <bgColor indexed="64"/>
      </patternFill>
    </fill>
    <fill>
      <patternFill patternType="solid">
        <fgColor indexed="12"/>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rgb="FFE0396E"/>
        <bgColor indexed="64"/>
      </patternFill>
    </fill>
    <fill>
      <patternFill patternType="solid">
        <fgColor rgb="FF764F90"/>
        <bgColor indexed="64"/>
      </patternFill>
    </fill>
    <fill>
      <patternFill patternType="solid">
        <fgColor rgb="FFC9D300"/>
        <bgColor indexed="64"/>
      </patternFill>
    </fill>
    <fill>
      <patternFill patternType="solid">
        <fgColor rgb="FFF58023"/>
        <bgColor indexed="64"/>
      </patternFill>
    </fill>
    <fill>
      <patternFill patternType="solid">
        <fgColor rgb="FF29AFA4"/>
        <bgColor indexed="64"/>
      </patternFill>
    </fill>
    <fill>
      <patternFill patternType="solid">
        <fgColor rgb="FF00A4D9"/>
        <bgColor indexed="64"/>
      </patternFill>
    </fill>
    <fill>
      <patternFill patternType="solid">
        <fgColor rgb="FF193F78"/>
        <bgColor indexed="64"/>
      </patternFill>
    </fill>
    <fill>
      <patternFill patternType="solid">
        <fgColor rgb="FF666666"/>
        <bgColor indexed="64"/>
      </patternFill>
    </fill>
    <fill>
      <patternFill patternType="solid">
        <fgColor rgb="FFB4B4B4"/>
        <bgColor indexed="64"/>
      </patternFill>
    </fill>
    <fill>
      <patternFill patternType="solid">
        <fgColor rgb="FFE6E6E6"/>
        <bgColor indexed="64"/>
      </patternFill>
    </fill>
    <fill>
      <patternFill patternType="solid">
        <fgColor theme="0" tint="-0.14999847407452621"/>
        <bgColor indexed="64"/>
      </patternFill>
    </fill>
    <fill>
      <patternFill patternType="solid">
        <fgColor rgb="FFEA7A9D"/>
        <bgColor indexed="64"/>
      </patternFill>
    </fill>
    <fill>
      <patternFill patternType="solid">
        <fgColor rgb="FFE0386E"/>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9"/>
        <bgColor indexed="64"/>
      </patternFill>
    </fill>
    <fill>
      <patternFill patternType="solid">
        <fgColor rgb="FFFFDEBD"/>
        <bgColor theme="4" tint="0.79998168889431442"/>
      </patternFill>
    </fill>
    <fill>
      <patternFill patternType="solid">
        <fgColor rgb="FFFFDEBD"/>
        <bgColor indexed="64"/>
      </patternFill>
    </fill>
    <fill>
      <patternFill patternType="solid">
        <fgColor rgb="FFFFF0E1"/>
        <bgColor indexed="64"/>
      </patternFill>
    </fill>
    <fill>
      <patternFill patternType="solid">
        <fgColor rgb="FF1F3864"/>
        <bgColor indexed="64"/>
      </patternFill>
    </fill>
    <fill>
      <patternFill patternType="solid">
        <fgColor theme="4" tint="0.79998168889431442"/>
        <bgColor indexed="64"/>
      </patternFill>
    </fill>
    <fill>
      <patternFill patternType="solid">
        <fgColor rgb="FFFFF7FF"/>
        <bgColor indexed="64"/>
      </patternFill>
    </fill>
    <fill>
      <patternFill patternType="solid">
        <fgColor rgb="FF008080"/>
        <bgColor indexed="64"/>
      </patternFill>
    </fill>
    <fill>
      <patternFill patternType="solid">
        <fgColor rgb="FF002060"/>
        <bgColor indexed="64"/>
      </patternFill>
    </fill>
    <fill>
      <patternFill patternType="solid">
        <fgColor rgb="FFFFFF66"/>
        <bgColor indexed="64"/>
      </patternFill>
    </fill>
    <fill>
      <patternFill patternType="solid">
        <fgColor rgb="FFBFBFBF"/>
        <bgColor indexed="64"/>
      </patternFill>
    </fill>
    <fill>
      <patternFill patternType="solid">
        <fgColor theme="3"/>
        <bgColor indexed="64"/>
      </patternFill>
    </fill>
  </fills>
  <borders count="143">
    <border>
      <left/>
      <right/>
      <top/>
      <bottom/>
      <diagonal/>
    </border>
    <border>
      <left style="thick">
        <color indexed="9"/>
      </left>
      <right style="thick">
        <color indexed="9"/>
      </right>
      <top/>
      <bottom/>
      <diagonal/>
    </border>
    <border>
      <left/>
      <right style="thick">
        <color indexed="9"/>
      </right>
      <top/>
      <bottom/>
      <diagonal/>
    </border>
    <border>
      <left style="thick">
        <color indexed="9"/>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66"/>
      </left>
      <right/>
      <top style="medium">
        <color rgb="FFE0386E"/>
      </top>
      <bottom style="medium">
        <color rgb="FFE0386E"/>
      </bottom>
      <diagonal/>
    </border>
    <border>
      <left/>
      <right/>
      <top style="medium">
        <color rgb="FFE0386E"/>
      </top>
      <bottom style="medium">
        <color rgb="FFFF0066"/>
      </bottom>
      <diagonal/>
    </border>
    <border>
      <left/>
      <right style="medium">
        <color rgb="FFE0386E"/>
      </right>
      <top style="medium">
        <color rgb="FFE0386E"/>
      </top>
      <bottom style="medium">
        <color rgb="FFFF0066"/>
      </bottom>
      <diagonal/>
    </border>
    <border>
      <left style="medium">
        <color rgb="FFFF0066"/>
      </left>
      <right style="medium">
        <color rgb="FFFF0066"/>
      </right>
      <top/>
      <bottom style="medium">
        <color rgb="FFE0386E"/>
      </bottom>
      <diagonal/>
    </border>
    <border>
      <left style="medium">
        <color rgb="FFFF0066"/>
      </left>
      <right style="medium">
        <color rgb="FFFF0066"/>
      </right>
      <top/>
      <bottom/>
      <diagonal/>
    </border>
    <border>
      <left/>
      <right style="medium">
        <color rgb="FFFF0066"/>
      </right>
      <top/>
      <bottom style="medium">
        <color rgb="FFFF0066"/>
      </bottom>
      <diagonal/>
    </border>
    <border>
      <left/>
      <right style="medium">
        <color rgb="FFFF0066"/>
      </right>
      <top/>
      <bottom/>
      <diagonal/>
    </border>
    <border>
      <left style="medium">
        <color rgb="FFFF0066"/>
      </left>
      <right style="medium">
        <color rgb="FFFF0066"/>
      </right>
      <top style="medium">
        <color rgb="FFE0386E"/>
      </top>
      <bottom/>
      <diagonal/>
    </border>
    <border>
      <left style="medium">
        <color rgb="FFFF0066"/>
      </left>
      <right style="medium">
        <color rgb="FFFF0066"/>
      </right>
      <top style="medium">
        <color rgb="FFFF0066"/>
      </top>
      <bottom/>
      <diagonal/>
    </border>
    <border>
      <left style="medium">
        <color rgb="FFFF0066"/>
      </left>
      <right style="medium">
        <color rgb="FFFF0066"/>
      </right>
      <top/>
      <bottom style="medium">
        <color rgb="FFFF0066"/>
      </bottom>
      <diagonal/>
    </border>
    <border>
      <left style="medium">
        <color rgb="FFFF0066"/>
      </left>
      <right/>
      <top style="medium">
        <color rgb="FFE0386E"/>
      </top>
      <bottom/>
      <diagonal/>
    </border>
    <border>
      <left style="medium">
        <color rgb="FFFF0066"/>
      </left>
      <right/>
      <top/>
      <bottom style="medium">
        <color rgb="FFE0386E"/>
      </bottom>
      <diagonal/>
    </border>
    <border>
      <left/>
      <right/>
      <top style="medium">
        <color rgb="FFE0386E"/>
      </top>
      <bottom/>
      <diagonal/>
    </border>
    <border>
      <left/>
      <right/>
      <top/>
      <bottom style="medium">
        <color rgb="FFFF0066"/>
      </bottom>
      <diagonal/>
    </border>
    <border>
      <left/>
      <right style="medium">
        <color rgb="FFE0386E"/>
      </right>
      <top style="medium">
        <color rgb="FFE0386E"/>
      </top>
      <bottom/>
      <diagonal/>
    </border>
    <border>
      <left/>
      <right style="medium">
        <color rgb="FFE0386E"/>
      </right>
      <top/>
      <bottom style="medium">
        <color rgb="FFFF0066"/>
      </bottom>
      <diagonal/>
    </border>
    <border>
      <left style="medium">
        <color rgb="FFFF0066"/>
      </left>
      <right/>
      <top style="medium">
        <color rgb="FFFF0066"/>
      </top>
      <bottom style="medium">
        <color rgb="FFFF0066"/>
      </bottom>
      <diagonal/>
    </border>
    <border>
      <left/>
      <right/>
      <top style="medium">
        <color rgb="FFFF0066"/>
      </top>
      <bottom style="medium">
        <color rgb="FFFF0066"/>
      </bottom>
      <diagonal/>
    </border>
    <border>
      <left/>
      <right style="medium">
        <color rgb="FFFF0066"/>
      </right>
      <top style="medium">
        <color rgb="FFFF0066"/>
      </top>
      <bottom style="medium">
        <color rgb="FFFF006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rgb="FFE0386E"/>
      </top>
      <bottom/>
      <diagonal/>
    </border>
    <border>
      <left style="medium">
        <color indexed="64"/>
      </left>
      <right/>
      <top/>
      <bottom style="medium">
        <color rgb="FFFF0066"/>
      </bottom>
      <diagonal/>
    </border>
    <border>
      <left/>
      <right/>
      <top style="medium">
        <color rgb="FFFF0066"/>
      </top>
      <bottom/>
      <diagonal/>
    </border>
    <border>
      <left style="thick">
        <color rgb="FF00A4D9"/>
      </left>
      <right/>
      <top style="thick">
        <color rgb="FF00A4D9"/>
      </top>
      <bottom style="thick">
        <color rgb="FF00A4D9"/>
      </bottom>
      <diagonal/>
    </border>
    <border>
      <left/>
      <right style="thick">
        <color rgb="FF00A4D9"/>
      </right>
      <top style="thick">
        <color rgb="FF00A4D9"/>
      </top>
      <bottom style="thick">
        <color rgb="FF00A4D9"/>
      </bottom>
      <diagonal/>
    </border>
    <border>
      <left style="thin">
        <color theme="9"/>
      </left>
      <right/>
      <top style="thin">
        <color theme="9"/>
      </top>
      <bottom/>
      <diagonal/>
    </border>
    <border>
      <left/>
      <right style="thin">
        <color theme="9"/>
      </right>
      <top style="thin">
        <color theme="9"/>
      </top>
      <bottom/>
      <diagonal/>
    </border>
    <border>
      <left style="thin">
        <color theme="9"/>
      </left>
      <right/>
      <top/>
      <bottom/>
      <diagonal/>
    </border>
    <border>
      <left/>
      <right style="thin">
        <color theme="9"/>
      </right>
      <top/>
      <bottom/>
      <diagonal/>
    </border>
    <border>
      <left style="thin">
        <color theme="9"/>
      </left>
      <right/>
      <top/>
      <bottom style="thin">
        <color theme="9"/>
      </bottom>
      <diagonal/>
    </border>
    <border>
      <left/>
      <right style="thin">
        <color theme="9"/>
      </right>
      <top/>
      <bottom style="thin">
        <color theme="9"/>
      </bottom>
      <diagonal/>
    </border>
    <border>
      <left/>
      <right style="medium">
        <color theme="3" tint="-0.499984740745262"/>
      </right>
      <top style="medium">
        <color theme="3" tint="-0.499984740745262"/>
      </top>
      <bottom/>
      <diagonal/>
    </border>
    <border>
      <left style="medium">
        <color theme="3" tint="-0.499984740745262"/>
      </left>
      <right/>
      <top/>
      <bottom/>
      <diagonal/>
    </border>
    <border>
      <left/>
      <right style="medium">
        <color theme="3" tint="-0.499984740745262"/>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theme="3" tint="-0.499984740745262"/>
      </left>
      <right style="medium">
        <color theme="3" tint="-0.499984740745262"/>
      </right>
      <top style="medium">
        <color theme="3" tint="-0.499984740745262"/>
      </top>
      <bottom/>
      <diagonal/>
    </border>
    <border>
      <left style="medium">
        <color theme="3" tint="-0.499984740745262"/>
      </left>
      <right style="medium">
        <color theme="3" tint="-0.499984740745262"/>
      </right>
      <top/>
      <bottom/>
      <diagonal/>
    </border>
    <border>
      <left/>
      <right/>
      <top style="thick">
        <color theme="3" tint="-0.499984740745262"/>
      </top>
      <bottom/>
      <diagonal/>
    </border>
    <border>
      <left style="thin">
        <color theme="3" tint="-0.499984740745262"/>
      </left>
      <right/>
      <top/>
      <bottom/>
      <diagonal/>
    </border>
    <border>
      <left style="thick">
        <color rgb="FF008080"/>
      </left>
      <right/>
      <top style="thick">
        <color rgb="FF008080"/>
      </top>
      <bottom/>
      <diagonal/>
    </border>
    <border>
      <left/>
      <right/>
      <top style="thick">
        <color rgb="FF008080"/>
      </top>
      <bottom/>
      <diagonal/>
    </border>
    <border>
      <left/>
      <right style="thick">
        <color rgb="FF008080"/>
      </right>
      <top style="thick">
        <color rgb="FF008080"/>
      </top>
      <bottom/>
      <diagonal/>
    </border>
    <border>
      <left style="thick">
        <color rgb="FF008080"/>
      </left>
      <right/>
      <top/>
      <bottom/>
      <diagonal/>
    </border>
    <border>
      <left/>
      <right style="thick">
        <color rgb="FF008080"/>
      </right>
      <top/>
      <bottom/>
      <diagonal/>
    </border>
    <border>
      <left style="thick">
        <color rgb="FF008080"/>
      </left>
      <right style="thin">
        <color theme="3" tint="-0.499984740745262"/>
      </right>
      <top/>
      <bottom/>
      <diagonal/>
    </border>
    <border>
      <left style="thick">
        <color rgb="FF008080"/>
      </left>
      <right/>
      <top style="thick">
        <color theme="3" tint="-0.499984740745262"/>
      </top>
      <bottom/>
      <diagonal/>
    </border>
    <border>
      <left/>
      <right style="thick">
        <color rgb="FF008080"/>
      </right>
      <top style="thick">
        <color theme="3" tint="-0.499984740745262"/>
      </top>
      <bottom/>
      <diagonal/>
    </border>
    <border>
      <left/>
      <right/>
      <top style="thin">
        <color rgb="FF008080"/>
      </top>
      <bottom style="thin">
        <color rgb="FF008080"/>
      </bottom>
      <diagonal/>
    </border>
    <border>
      <left/>
      <right style="thick">
        <color rgb="FF008080"/>
      </right>
      <top style="thin">
        <color rgb="FF008080"/>
      </top>
      <bottom style="thin">
        <color rgb="FF008080"/>
      </bottom>
      <diagonal/>
    </border>
    <border>
      <left/>
      <right style="thin">
        <color theme="3" tint="-0.499984740745262"/>
      </right>
      <top/>
      <bottom style="thin">
        <color theme="3" tint="-0.499984740745262"/>
      </bottom>
      <diagonal/>
    </border>
    <border>
      <left style="thin">
        <color theme="3" tint="-0.499984740745262"/>
      </left>
      <right style="thin">
        <color theme="3" tint="-0.499984740745262"/>
      </right>
      <top/>
      <bottom style="thin">
        <color theme="3" tint="-0.499984740745262"/>
      </bottom>
      <diagonal/>
    </border>
    <border>
      <left style="thin">
        <color theme="3" tint="-0.499984740745262"/>
      </left>
      <right/>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top style="thin">
        <color theme="3" tint="-0.499984740745262"/>
      </top>
      <bottom style="thin">
        <color theme="3" tint="-0.499984740745262"/>
      </bottom>
      <diagonal/>
    </border>
    <border>
      <left/>
      <right style="thin">
        <color theme="3" tint="-0.499984740745262"/>
      </right>
      <top style="thin">
        <color theme="3" tint="-0.499984740745262"/>
      </top>
      <bottom/>
      <diagonal/>
    </border>
    <border>
      <left style="thin">
        <color theme="3" tint="-0.499984740745262"/>
      </left>
      <right style="thin">
        <color theme="3" tint="-0.499984740745262"/>
      </right>
      <top style="thin">
        <color theme="3" tint="-0.499984740745262"/>
      </top>
      <bottom/>
      <diagonal/>
    </border>
    <border>
      <left style="thin">
        <color theme="3" tint="-0.499984740745262"/>
      </left>
      <right/>
      <top style="thin">
        <color theme="3" tint="-0.499984740745262"/>
      </top>
      <bottom/>
      <diagonal/>
    </border>
    <border>
      <left style="thick">
        <color theme="3" tint="-0.24994659260841701"/>
      </left>
      <right/>
      <top style="thick">
        <color theme="3" tint="-0.24994659260841701"/>
      </top>
      <bottom/>
      <diagonal/>
    </border>
    <border>
      <left/>
      <right/>
      <top style="thick">
        <color theme="3" tint="-0.24994659260841701"/>
      </top>
      <bottom/>
      <diagonal/>
    </border>
    <border>
      <left/>
      <right style="thick">
        <color theme="3" tint="-0.24994659260841701"/>
      </right>
      <top style="thick">
        <color theme="3" tint="-0.24994659260841701"/>
      </top>
      <bottom/>
      <diagonal/>
    </border>
    <border>
      <left style="thick">
        <color theme="3" tint="-0.24994659260841701"/>
      </left>
      <right/>
      <top/>
      <bottom/>
      <diagonal/>
    </border>
    <border>
      <left/>
      <right style="thick">
        <color theme="3" tint="-0.24994659260841701"/>
      </right>
      <top/>
      <bottom/>
      <diagonal/>
    </border>
    <border>
      <left style="thick">
        <color theme="3" tint="-0.24994659260841701"/>
      </left>
      <right/>
      <top style="medium">
        <color theme="3" tint="-0.499984740745262"/>
      </top>
      <bottom/>
      <diagonal/>
    </border>
    <border>
      <left style="medium">
        <color theme="3" tint="-0.499984740745262"/>
      </left>
      <right style="thick">
        <color theme="3" tint="-0.24994659260841701"/>
      </right>
      <top style="medium">
        <color theme="3" tint="-0.499984740745262"/>
      </top>
      <bottom/>
      <diagonal/>
    </border>
    <border>
      <left style="medium">
        <color theme="3" tint="-0.499984740745262"/>
      </left>
      <right style="thick">
        <color theme="3" tint="-0.24994659260841701"/>
      </right>
      <top/>
      <bottom/>
      <diagonal/>
    </border>
    <border>
      <left style="thick">
        <color theme="3" tint="-0.24994659260841701"/>
      </left>
      <right/>
      <top/>
      <bottom style="thick">
        <color theme="3" tint="-0.24994659260841701"/>
      </bottom>
      <diagonal/>
    </border>
    <border>
      <left/>
      <right style="medium">
        <color theme="3" tint="-0.499984740745262"/>
      </right>
      <top/>
      <bottom style="thick">
        <color theme="3" tint="-0.24994659260841701"/>
      </bottom>
      <diagonal/>
    </border>
    <border>
      <left style="medium">
        <color theme="3" tint="-0.499984740745262"/>
      </left>
      <right style="medium">
        <color theme="3" tint="-0.499984740745262"/>
      </right>
      <top/>
      <bottom style="thick">
        <color theme="3" tint="-0.24994659260841701"/>
      </bottom>
      <diagonal/>
    </border>
    <border>
      <left style="medium">
        <color theme="3" tint="-0.499984740745262"/>
      </left>
      <right style="thick">
        <color theme="3" tint="-0.24994659260841701"/>
      </right>
      <top/>
      <bottom style="thick">
        <color theme="3" tint="-0.24994659260841701"/>
      </bottom>
      <diagonal/>
    </border>
    <border>
      <left style="thick">
        <color theme="3" tint="-0.499984740745262"/>
      </left>
      <right/>
      <top style="thick">
        <color theme="3" tint="-0.499984740745262"/>
      </top>
      <bottom/>
      <diagonal/>
    </border>
    <border>
      <left/>
      <right style="medium">
        <color theme="3" tint="-0.499984740745262"/>
      </right>
      <top style="thick">
        <color theme="3" tint="-0.499984740745262"/>
      </top>
      <bottom/>
      <diagonal/>
    </border>
    <border>
      <left style="medium">
        <color theme="3" tint="-0.499984740745262"/>
      </left>
      <right style="medium">
        <color theme="3" tint="-0.499984740745262"/>
      </right>
      <top style="thick">
        <color theme="3" tint="-0.499984740745262"/>
      </top>
      <bottom/>
      <diagonal/>
    </border>
    <border>
      <left style="medium">
        <color theme="3" tint="-0.499984740745262"/>
      </left>
      <right style="thick">
        <color theme="3" tint="-0.499984740745262"/>
      </right>
      <top style="thick">
        <color theme="3" tint="-0.499984740745262"/>
      </top>
      <bottom/>
      <diagonal/>
    </border>
    <border>
      <left style="thick">
        <color theme="3" tint="-0.499984740745262"/>
      </left>
      <right/>
      <top/>
      <bottom/>
      <diagonal/>
    </border>
    <border>
      <left style="medium">
        <color theme="3" tint="-0.499984740745262"/>
      </left>
      <right style="thick">
        <color theme="3" tint="-0.499984740745262"/>
      </right>
      <top/>
      <bottom/>
      <diagonal/>
    </border>
    <border>
      <left style="thick">
        <color theme="3" tint="-0.499984740745262"/>
      </left>
      <right/>
      <top style="medium">
        <color theme="3" tint="-0.499984740745262"/>
      </top>
      <bottom/>
      <diagonal/>
    </border>
    <border>
      <left style="medium">
        <color theme="3" tint="-0.499984740745262"/>
      </left>
      <right style="thick">
        <color theme="3" tint="-0.499984740745262"/>
      </right>
      <top style="medium">
        <color theme="3" tint="-0.499984740745262"/>
      </top>
      <bottom/>
      <diagonal/>
    </border>
    <border>
      <left style="thick">
        <color theme="3" tint="-0.499984740745262"/>
      </left>
      <right/>
      <top/>
      <bottom style="thick">
        <color theme="3" tint="-0.499984740745262"/>
      </bottom>
      <diagonal/>
    </border>
    <border>
      <left/>
      <right style="medium">
        <color theme="3" tint="-0.499984740745262"/>
      </right>
      <top/>
      <bottom style="thick">
        <color theme="3" tint="-0.499984740745262"/>
      </bottom>
      <diagonal/>
    </border>
    <border>
      <left style="medium">
        <color theme="3" tint="-0.499984740745262"/>
      </left>
      <right style="medium">
        <color theme="3" tint="-0.499984740745262"/>
      </right>
      <top/>
      <bottom style="thick">
        <color theme="3" tint="-0.499984740745262"/>
      </bottom>
      <diagonal/>
    </border>
    <border>
      <left style="medium">
        <color theme="3" tint="-0.499984740745262"/>
      </left>
      <right style="thick">
        <color theme="3" tint="-0.499984740745262"/>
      </right>
      <top/>
      <bottom style="thick">
        <color theme="3" tint="-0.499984740745262"/>
      </bottom>
      <diagonal/>
    </border>
    <border>
      <left/>
      <right style="medium">
        <color theme="3" tint="-0.499984740745262"/>
      </right>
      <top style="thick">
        <color theme="3" tint="-0.24994659260841701"/>
      </top>
      <bottom/>
      <diagonal/>
    </border>
    <border>
      <left style="medium">
        <color theme="3" tint="-0.499984740745262"/>
      </left>
      <right style="medium">
        <color theme="3" tint="-0.499984740745262"/>
      </right>
      <top style="thick">
        <color theme="3" tint="-0.24994659260841701"/>
      </top>
      <bottom/>
      <diagonal/>
    </border>
    <border>
      <left/>
      <right/>
      <top/>
      <bottom style="thick">
        <color theme="3" tint="-0.24994659260841701"/>
      </bottom>
      <diagonal/>
    </border>
    <border>
      <left style="thick">
        <color auto="1"/>
      </left>
      <right/>
      <top style="thick">
        <color auto="1"/>
      </top>
      <bottom/>
      <diagonal/>
    </border>
    <border>
      <left/>
      <right style="medium">
        <color theme="3" tint="-0.499984740745262"/>
      </right>
      <top style="thick">
        <color auto="1"/>
      </top>
      <bottom/>
      <diagonal/>
    </border>
    <border>
      <left style="medium">
        <color theme="3" tint="-0.499984740745262"/>
      </left>
      <right style="medium">
        <color theme="3" tint="-0.499984740745262"/>
      </right>
      <top style="thick">
        <color auto="1"/>
      </top>
      <bottom/>
      <diagonal/>
    </border>
    <border>
      <left/>
      <right/>
      <top style="thick">
        <color auto="1"/>
      </top>
      <bottom/>
      <diagonal/>
    </border>
    <border>
      <left style="thick">
        <color auto="1"/>
      </left>
      <right/>
      <top/>
      <bottom/>
      <diagonal/>
    </border>
    <border>
      <left style="thick">
        <color auto="1"/>
      </left>
      <right/>
      <top style="medium">
        <color theme="3" tint="-0.499984740745262"/>
      </top>
      <bottom/>
      <diagonal/>
    </border>
    <border>
      <left style="thick">
        <color auto="1"/>
      </left>
      <right/>
      <top/>
      <bottom style="thick">
        <color auto="1"/>
      </bottom>
      <diagonal/>
    </border>
    <border>
      <left/>
      <right style="medium">
        <color theme="3" tint="-0.499984740745262"/>
      </right>
      <top/>
      <bottom style="thick">
        <color auto="1"/>
      </bottom>
      <diagonal/>
    </border>
    <border>
      <left style="medium">
        <color theme="3" tint="-0.499984740745262"/>
      </left>
      <right style="medium">
        <color theme="3" tint="-0.499984740745262"/>
      </right>
      <top/>
      <bottom style="thick">
        <color auto="1"/>
      </bottom>
      <diagonal/>
    </border>
    <border>
      <left/>
      <right/>
      <top style="thick">
        <color theme="3" tint="-0.24994659260841701"/>
      </top>
      <bottom style="thick">
        <color theme="3" tint="-0.499984740745262"/>
      </bottom>
      <diagonal/>
    </border>
    <border>
      <left/>
      <right/>
      <top style="thick">
        <color theme="3" tint="-0.499984740745262"/>
      </top>
      <bottom style="thick">
        <color theme="3" tint="-0.499984740745262"/>
      </bottom>
      <diagonal/>
    </border>
    <border>
      <left/>
      <right/>
      <top style="thick">
        <color theme="3" tint="-0.499984740745262"/>
      </top>
      <bottom style="thick">
        <color theme="3" tint="-0.24994659260841701"/>
      </bottom>
      <diagonal/>
    </border>
    <border>
      <left style="medium">
        <color theme="3" tint="-0.499984740745262"/>
      </left>
      <right style="thick">
        <color theme="3" tint="-0.499984740745262"/>
      </right>
      <top style="thick">
        <color theme="3" tint="-0.24994659260841701"/>
      </top>
      <bottom/>
      <diagonal/>
    </border>
    <border>
      <left style="medium">
        <color theme="3" tint="-0.499984740745262"/>
      </left>
      <right style="thick">
        <color theme="3" tint="-0.499984740745262"/>
      </right>
      <top/>
      <bottom style="medium">
        <color theme="3" tint="-0.499984740745262"/>
      </bottom>
      <diagonal/>
    </border>
    <border>
      <left style="medium">
        <color theme="3" tint="-0.499984740745262"/>
      </left>
      <right style="thick">
        <color theme="3" tint="-0.499984740745262"/>
      </right>
      <top style="thick">
        <color auto="1"/>
      </top>
      <bottom/>
      <diagonal/>
    </border>
    <border>
      <left style="medium">
        <color theme="3" tint="-0.499984740745262"/>
      </left>
      <right style="thick">
        <color theme="3" tint="-0.499984740745262"/>
      </right>
      <top/>
      <bottom style="thick">
        <color auto="1"/>
      </bottom>
      <diagonal/>
    </border>
    <border>
      <left style="thick">
        <color rgb="FF008080"/>
      </left>
      <right style="thin">
        <color rgb="FF008080"/>
      </right>
      <top style="thin">
        <color rgb="FF008080"/>
      </top>
      <bottom style="thin">
        <color rgb="FF008080"/>
      </bottom>
      <diagonal/>
    </border>
    <border>
      <left style="thin">
        <color rgb="FF008080"/>
      </left>
      <right style="thick">
        <color rgb="FF008080"/>
      </right>
      <top style="thin">
        <color rgb="FF008080"/>
      </top>
      <bottom style="thin">
        <color rgb="FF008080"/>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thick">
        <color theme="3" tint="-0.499984740745262"/>
      </bottom>
      <diagonal/>
    </border>
    <border>
      <left style="medium">
        <color theme="3" tint="-0.499984740745262"/>
      </left>
      <right/>
      <top/>
      <bottom style="thick">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1">
    <xf numFmtId="0" fontId="0" fillId="0" borderId="0"/>
    <xf numFmtId="0" fontId="10" fillId="0" borderId="0"/>
    <xf numFmtId="9" fontId="10" fillId="0" borderId="0" applyFont="0" applyFill="0" applyBorder="0" applyAlignment="0" applyProtection="0"/>
    <xf numFmtId="0" fontId="10" fillId="0" borderId="0"/>
    <xf numFmtId="0" fontId="10" fillId="0" borderId="0"/>
    <xf numFmtId="0" fontId="3" fillId="0" borderId="0"/>
    <xf numFmtId="0" fontId="10" fillId="0" borderId="0"/>
    <xf numFmtId="0" fontId="2" fillId="0" borderId="0"/>
    <xf numFmtId="9" fontId="54" fillId="0" borderId="0" applyFont="0" applyFill="0" applyBorder="0" applyAlignment="0" applyProtection="0"/>
    <xf numFmtId="0" fontId="1" fillId="0" borderId="0"/>
    <xf numFmtId="0" fontId="1" fillId="0" borderId="0"/>
  </cellStyleXfs>
  <cellXfs count="551">
    <xf numFmtId="0" fontId="0" fillId="0" borderId="0" xfId="0"/>
    <xf numFmtId="0" fontId="5" fillId="0" borderId="0" xfId="0" applyFont="1"/>
    <xf numFmtId="0" fontId="6" fillId="0" borderId="0" xfId="0" applyFont="1"/>
    <xf numFmtId="0" fontId="7" fillId="0" borderId="0" xfId="0" applyFont="1"/>
    <xf numFmtId="9" fontId="5" fillId="0" borderId="0" xfId="0" applyNumberFormat="1" applyFont="1"/>
    <xf numFmtId="0" fontId="5" fillId="2" borderId="1" xfId="0" applyFont="1" applyFill="1" applyBorder="1"/>
    <xf numFmtId="0" fontId="5" fillId="3" borderId="1" xfId="0" applyFont="1" applyFill="1" applyBorder="1"/>
    <xf numFmtId="0" fontId="5" fillId="4" borderId="1" xfId="0" applyFont="1" applyFill="1" applyBorder="1"/>
    <xf numFmtId="0" fontId="5" fillId="5" borderId="1" xfId="0" applyFont="1" applyFill="1" applyBorder="1"/>
    <xf numFmtId="0" fontId="5" fillId="6" borderId="1" xfId="0" applyFont="1" applyFill="1" applyBorder="1"/>
    <xf numFmtId="0" fontId="5" fillId="7" borderId="1" xfId="0" applyFont="1" applyFill="1" applyBorder="1"/>
    <xf numFmtId="0" fontId="5" fillId="8" borderId="1" xfId="0" applyFont="1" applyFill="1" applyBorder="1"/>
    <xf numFmtId="0" fontId="8" fillId="0" borderId="0" xfId="0" applyFont="1"/>
    <xf numFmtId="0" fontId="5" fillId="9" borderId="2" xfId="0" applyFont="1" applyFill="1" applyBorder="1"/>
    <xf numFmtId="0" fontId="5" fillId="10" borderId="1" xfId="0" applyFont="1" applyFill="1" applyBorder="1"/>
    <xf numFmtId="0" fontId="5" fillId="11" borderId="3" xfId="0" applyFont="1" applyFill="1" applyBorder="1"/>
    <xf numFmtId="0" fontId="9" fillId="12" borderId="0" xfId="0" applyFont="1" applyFill="1"/>
    <xf numFmtId="0" fontId="5" fillId="13" borderId="0" xfId="0" applyFont="1" applyFill="1"/>
    <xf numFmtId="0" fontId="5" fillId="14" borderId="0" xfId="0" applyFont="1" applyFill="1"/>
    <xf numFmtId="0" fontId="5" fillId="15" borderId="0" xfId="0" applyFont="1" applyFill="1"/>
    <xf numFmtId="0" fontId="5" fillId="16" borderId="0" xfId="0" applyFont="1" applyFill="1"/>
    <xf numFmtId="0" fontId="5" fillId="17" borderId="0" xfId="0" applyFont="1" applyFill="1"/>
    <xf numFmtId="0" fontId="5" fillId="18" borderId="0" xfId="0" applyFont="1" applyFill="1"/>
    <xf numFmtId="0" fontId="5" fillId="19" borderId="0" xfId="0" applyFont="1" applyFill="1"/>
    <xf numFmtId="0" fontId="5" fillId="20" borderId="0" xfId="0" applyFont="1" applyFill="1"/>
    <xf numFmtId="0" fontId="5" fillId="21" borderId="0" xfId="0" applyFont="1" applyFill="1"/>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11" fillId="23" borderId="0" xfId="0" applyFont="1" applyFill="1"/>
    <xf numFmtId="0" fontId="11" fillId="23" borderId="0" xfId="0" applyFont="1" applyFill="1" applyAlignment="1">
      <alignment horizontal="center"/>
    </xf>
    <xf numFmtId="0" fontId="11" fillId="22" borderId="5" xfId="0" applyFont="1" applyFill="1" applyBorder="1" applyAlignment="1">
      <alignment horizontal="center"/>
    </xf>
    <xf numFmtId="0" fontId="15" fillId="24" borderId="7" xfId="0" applyFont="1" applyFill="1" applyBorder="1" applyAlignment="1">
      <alignment vertical="center" wrapText="1"/>
    </xf>
    <xf numFmtId="0" fontId="15" fillId="24" borderId="8" xfId="0" applyFont="1" applyFill="1" applyBorder="1" applyAlignment="1">
      <alignment vertical="center" wrapText="1"/>
    </xf>
    <xf numFmtId="0" fontId="15" fillId="24" borderId="9" xfId="0" applyFont="1" applyFill="1" applyBorder="1" applyAlignment="1">
      <alignment vertical="center" wrapText="1"/>
    </xf>
    <xf numFmtId="0" fontId="14" fillId="0" borderId="13" xfId="0" applyFont="1" applyBorder="1" applyAlignment="1">
      <alignment vertical="center" wrapText="1"/>
    </xf>
    <xf numFmtId="0" fontId="14" fillId="0" borderId="12" xfId="0" applyFont="1" applyBorder="1" applyAlignment="1">
      <alignment vertical="center" wrapText="1"/>
    </xf>
    <xf numFmtId="0" fontId="0" fillId="0" borderId="12" xfId="0" applyBorder="1" applyAlignment="1">
      <alignment vertical="top" wrapText="1"/>
    </xf>
    <xf numFmtId="0" fontId="17" fillId="0" borderId="13" xfId="0" applyFont="1" applyBorder="1" applyAlignment="1">
      <alignment vertical="center" wrapText="1"/>
    </xf>
    <xf numFmtId="0" fontId="0" fillId="0" borderId="13" xfId="0" applyBorder="1" applyAlignment="1">
      <alignment vertical="top" wrapText="1"/>
    </xf>
    <xf numFmtId="0" fontId="8" fillId="0" borderId="13" xfId="0" applyFont="1" applyBorder="1" applyAlignment="1">
      <alignment vertical="top" wrapText="1"/>
    </xf>
    <xf numFmtId="0" fontId="8" fillId="0" borderId="12" xfId="0" applyFont="1" applyBorder="1" applyAlignment="1">
      <alignment vertical="top" wrapText="1"/>
    </xf>
    <xf numFmtId="0" fontId="0" fillId="0" borderId="13" xfId="0" applyBorder="1"/>
    <xf numFmtId="0" fontId="0" fillId="0" borderId="12" xfId="0" applyBorder="1"/>
    <xf numFmtId="0" fontId="18" fillId="0" borderId="13" xfId="0" applyFont="1" applyBorder="1" applyAlignment="1">
      <alignment vertical="center" wrapText="1"/>
    </xf>
    <xf numFmtId="0" fontId="8" fillId="0" borderId="13" xfId="0" applyFont="1" applyBorder="1" applyAlignment="1">
      <alignment vertical="center" wrapText="1"/>
    </xf>
    <xf numFmtId="0" fontId="16" fillId="0" borderId="10" xfId="0" applyFont="1" applyBorder="1" applyAlignment="1">
      <alignment vertical="center" wrapText="1"/>
    </xf>
    <xf numFmtId="0" fontId="11" fillId="17" borderId="0" xfId="0" applyFont="1" applyFill="1"/>
    <xf numFmtId="0" fontId="20" fillId="0" borderId="13" xfId="0" applyFont="1" applyBorder="1" applyAlignment="1">
      <alignment vertical="center" wrapText="1"/>
    </xf>
    <xf numFmtId="0" fontId="20" fillId="0" borderId="12" xfId="0" applyFont="1" applyBorder="1" applyAlignment="1">
      <alignment vertical="center" wrapText="1"/>
    </xf>
    <xf numFmtId="0" fontId="8" fillId="0" borderId="12" xfId="0" applyFont="1" applyBorder="1" applyAlignment="1">
      <alignment vertical="center" wrapText="1"/>
    </xf>
    <xf numFmtId="0" fontId="16" fillId="0" borderId="13" xfId="0" applyFont="1" applyBorder="1" applyAlignment="1">
      <alignment vertical="center" wrapText="1"/>
    </xf>
    <xf numFmtId="20" fontId="8" fillId="0" borderId="13" xfId="0" applyNumberFormat="1" applyFont="1" applyBorder="1" applyAlignment="1">
      <alignment vertical="center" wrapText="1"/>
    </xf>
    <xf numFmtId="0" fontId="8" fillId="0" borderId="13" xfId="0" applyFont="1" applyBorder="1" applyAlignment="1">
      <alignment horizontal="left" vertical="center" wrapText="1" indent="2"/>
    </xf>
    <xf numFmtId="0" fontId="8" fillId="0" borderId="0" xfId="0" applyFont="1" applyAlignment="1">
      <alignment vertical="center"/>
    </xf>
    <xf numFmtId="0" fontId="21" fillId="0" borderId="13" xfId="0" applyFont="1" applyBorder="1" applyAlignment="1">
      <alignment horizontal="left" vertical="center" wrapText="1" indent="1"/>
    </xf>
    <xf numFmtId="0" fontId="8" fillId="0" borderId="13" xfId="0" applyFont="1" applyBorder="1" applyAlignment="1">
      <alignment horizontal="left" vertical="center" wrapText="1" indent="1"/>
    </xf>
    <xf numFmtId="0" fontId="22" fillId="0" borderId="13" xfId="0" applyFont="1" applyBorder="1" applyAlignment="1">
      <alignment vertical="center" wrapText="1"/>
    </xf>
    <xf numFmtId="0" fontId="11" fillId="23" borderId="0" xfId="0" applyFont="1" applyFill="1" applyAlignment="1">
      <alignment horizontal="left"/>
    </xf>
    <xf numFmtId="0" fontId="11" fillId="17" borderId="0" xfId="0" applyFont="1" applyFill="1" applyAlignment="1">
      <alignment horizontal="left"/>
    </xf>
    <xf numFmtId="0" fontId="11" fillId="0" borderId="0" xfId="0" applyFont="1" applyAlignment="1">
      <alignment horizontal="left" vertical="center" wrapText="1"/>
    </xf>
    <xf numFmtId="0" fontId="11" fillId="0" borderId="5" xfId="0" applyFont="1" applyBorder="1" applyAlignment="1">
      <alignment horizontal="left" vertical="center" wrapText="1"/>
    </xf>
    <xf numFmtId="0" fontId="11" fillId="14" borderId="5" xfId="0" applyFont="1" applyFill="1" applyBorder="1" applyAlignment="1">
      <alignment horizontal="center"/>
    </xf>
    <xf numFmtId="0" fontId="11" fillId="0" borderId="5" xfId="0" applyFont="1" applyBorder="1" applyAlignment="1">
      <alignment horizontal="left" vertical="center"/>
    </xf>
    <xf numFmtId="0" fontId="11" fillId="0" borderId="5" xfId="0" applyFont="1" applyBorder="1" applyAlignment="1">
      <alignment vertical="center" wrapText="1"/>
    </xf>
    <xf numFmtId="0" fontId="11" fillId="0" borderId="0" xfId="0" applyFont="1" applyAlignment="1">
      <alignment wrapText="1"/>
    </xf>
    <xf numFmtId="0" fontId="11" fillId="0" borderId="5" xfId="0" applyFont="1" applyBorder="1" applyAlignment="1">
      <alignment horizontal="left" wrapText="1"/>
    </xf>
    <xf numFmtId="0" fontId="11" fillId="0" borderId="5" xfId="0" quotePrefix="1" applyFont="1" applyBorder="1" applyAlignment="1">
      <alignment horizontal="center" vertical="center"/>
    </xf>
    <xf numFmtId="0" fontId="11" fillId="0" borderId="5" xfId="0" applyFont="1" applyBorder="1" applyAlignment="1">
      <alignment wrapText="1"/>
    </xf>
    <xf numFmtId="0" fontId="12" fillId="23" borderId="0" xfId="0" applyFont="1" applyFill="1"/>
    <xf numFmtId="0" fontId="12" fillId="17" borderId="0" xfId="0" applyFont="1" applyFill="1"/>
    <xf numFmtId="0" fontId="11" fillId="14" borderId="5" xfId="0" applyFont="1" applyFill="1" applyBorder="1"/>
    <xf numFmtId="0" fontId="11" fillId="0" borderId="0" xfId="0" applyFont="1" applyBorder="1"/>
    <xf numFmtId="0" fontId="11" fillId="0" borderId="0" xfId="0" applyFont="1" applyBorder="1" applyAlignment="1">
      <alignment horizontal="left"/>
    </xf>
    <xf numFmtId="0" fontId="12" fillId="25" borderId="0" xfId="0" applyFont="1" applyFill="1"/>
    <xf numFmtId="0" fontId="12" fillId="25" borderId="0" xfId="0" applyFont="1" applyFill="1" applyAlignment="1">
      <alignment horizontal="left"/>
    </xf>
    <xf numFmtId="0" fontId="13" fillId="25" borderId="0" xfId="0" applyFont="1" applyFill="1"/>
    <xf numFmtId="0" fontId="11" fillId="0" borderId="5" xfId="0" quotePrefix="1" applyFont="1" applyBorder="1" applyAlignment="1">
      <alignment horizontal="left" vertical="center" wrapText="1"/>
    </xf>
    <xf numFmtId="0" fontId="11" fillId="0" borderId="5" xfId="0" quotePrefix="1" applyFont="1" applyBorder="1" applyAlignment="1">
      <alignment vertical="center" wrapText="1"/>
    </xf>
    <xf numFmtId="0" fontId="11" fillId="14" borderId="5" xfId="0" applyFont="1" applyFill="1" applyBorder="1" applyAlignment="1">
      <alignment horizontal="left" vertical="top"/>
    </xf>
    <xf numFmtId="0" fontId="11" fillId="0" borderId="0" xfId="0" applyFont="1" applyAlignment="1">
      <alignment horizontal="left" vertical="top"/>
    </xf>
    <xf numFmtId="0" fontId="11" fillId="23" borderId="0" xfId="0" applyFont="1" applyFill="1" applyAlignment="1">
      <alignment horizontal="left" vertical="top"/>
    </xf>
    <xf numFmtId="0" fontId="11" fillId="17" borderId="0" xfId="0" applyFont="1" applyFill="1" applyAlignment="1">
      <alignment horizontal="left" vertical="top"/>
    </xf>
    <xf numFmtId="0" fontId="12" fillId="25" borderId="0" xfId="0" applyFont="1" applyFill="1" applyAlignment="1">
      <alignment horizontal="left" vertical="top"/>
    </xf>
    <xf numFmtId="0" fontId="11" fillId="0" borderId="0" xfId="0" applyFont="1" applyBorder="1" applyAlignment="1">
      <alignment horizontal="left" vertical="top"/>
    </xf>
    <xf numFmtId="0" fontId="11" fillId="22" borderId="5" xfId="0" applyFont="1" applyFill="1" applyBorder="1" applyAlignment="1"/>
    <xf numFmtId="0" fontId="11" fillId="0" borderId="0" xfId="0" applyFont="1" applyAlignment="1">
      <alignment horizontal="center" vertical="center"/>
    </xf>
    <xf numFmtId="0" fontId="11" fillId="23" borderId="0" xfId="0" applyFont="1" applyFill="1" applyAlignment="1">
      <alignment horizontal="center" vertical="center"/>
    </xf>
    <xf numFmtId="0" fontId="11" fillId="17" borderId="0" xfId="0" applyFont="1" applyFill="1" applyAlignment="1">
      <alignment horizontal="center" vertical="center"/>
    </xf>
    <xf numFmtId="0" fontId="12" fillId="25" borderId="0" xfId="0" applyFont="1" applyFill="1" applyAlignment="1">
      <alignment horizontal="center" vertical="center"/>
    </xf>
    <xf numFmtId="0" fontId="11" fillId="22" borderId="5" xfId="0" applyFont="1" applyFill="1" applyBorder="1" applyAlignment="1">
      <alignment vertical="center"/>
    </xf>
    <xf numFmtId="0" fontId="11" fillId="14" borderId="5" xfId="0" applyFont="1" applyFill="1" applyBorder="1" applyAlignment="1">
      <alignment horizontal="center" vertical="center"/>
    </xf>
    <xf numFmtId="0" fontId="11" fillId="0" borderId="0" xfId="0" applyFont="1" applyBorder="1" applyAlignment="1">
      <alignment horizontal="center" vertical="center"/>
    </xf>
    <xf numFmtId="0" fontId="11" fillId="22" borderId="5" xfId="0" applyFont="1" applyFill="1" applyBorder="1" applyAlignment="1">
      <alignment horizontal="center" vertical="center"/>
    </xf>
    <xf numFmtId="0" fontId="23" fillId="22" borderId="5" xfId="0" applyFont="1" applyFill="1" applyBorder="1" applyAlignment="1"/>
    <xf numFmtId="0" fontId="23" fillId="22" borderId="5" xfId="0" applyFont="1" applyFill="1" applyBorder="1" applyAlignment="1">
      <alignment horizontal="center" vertical="center"/>
    </xf>
    <xf numFmtId="0" fontId="23" fillId="22" borderId="5" xfId="0" applyFont="1" applyFill="1" applyBorder="1" applyAlignment="1">
      <alignment horizontal="left"/>
    </xf>
    <xf numFmtId="0" fontId="11" fillId="0" borderId="5" xfId="0" applyFont="1" applyBorder="1" applyAlignment="1">
      <alignment horizontal="center" vertical="center"/>
    </xf>
    <xf numFmtId="0" fontId="11" fillId="22" borderId="5" xfId="0" applyFont="1" applyFill="1" applyBorder="1" applyAlignment="1">
      <alignment horizontal="left" vertical="center"/>
    </xf>
    <xf numFmtId="0" fontId="25" fillId="0" borderId="0" xfId="0" applyFont="1"/>
    <xf numFmtId="0" fontId="26" fillId="0" borderId="0" xfId="0" applyFont="1"/>
    <xf numFmtId="0" fontId="13" fillId="17" borderId="0" xfId="0" applyFont="1" applyFill="1" applyAlignment="1">
      <alignment horizontal="center"/>
    </xf>
    <xf numFmtId="0" fontId="13" fillId="17" borderId="0" xfId="0" applyFont="1" applyFill="1"/>
    <xf numFmtId="0" fontId="11" fillId="27" borderId="5" xfId="0" applyFont="1" applyFill="1" applyBorder="1" applyAlignment="1">
      <alignment horizontal="left" vertical="center"/>
    </xf>
    <xf numFmtId="0" fontId="11" fillId="27" borderId="5" xfId="0" applyFont="1" applyFill="1" applyBorder="1" applyAlignment="1">
      <alignment horizontal="center" vertical="center"/>
    </xf>
    <xf numFmtId="0" fontId="11" fillId="22" borderId="5" xfId="0" applyFont="1" applyFill="1" applyBorder="1" applyAlignment="1">
      <alignment horizontal="right"/>
    </xf>
    <xf numFmtId="0" fontId="11" fillId="0" borderId="0" xfId="0" applyFont="1" applyAlignment="1">
      <alignment vertical="center"/>
    </xf>
    <xf numFmtId="0" fontId="11" fillId="23" borderId="0" xfId="0" applyFont="1" applyFill="1" applyAlignment="1">
      <alignment vertical="center"/>
    </xf>
    <xf numFmtId="0" fontId="11" fillId="17" borderId="0" xfId="0" applyFont="1" applyFill="1" applyAlignment="1">
      <alignment vertical="center"/>
    </xf>
    <xf numFmtId="0" fontId="12" fillId="25" borderId="0" xfId="0" applyFont="1" applyFill="1" applyAlignment="1">
      <alignment vertical="center"/>
    </xf>
    <xf numFmtId="0" fontId="11" fillId="22" borderId="5" xfId="0" applyFont="1" applyFill="1" applyBorder="1" applyAlignment="1">
      <alignment horizontal="right" vertical="center"/>
    </xf>
    <xf numFmtId="0" fontId="11" fillId="0" borderId="0" xfId="0" applyFont="1" applyBorder="1" applyAlignment="1">
      <alignment vertical="center"/>
    </xf>
    <xf numFmtId="0" fontId="23" fillId="22" borderId="5" xfId="0" applyFont="1" applyFill="1" applyBorder="1" applyAlignment="1">
      <alignment vertical="center"/>
    </xf>
    <xf numFmtId="0" fontId="11" fillId="0" borderId="0" xfId="0" applyFont="1" applyAlignment="1">
      <alignment vertical="center" wrapText="1"/>
    </xf>
    <xf numFmtId="0" fontId="11" fillId="22" borderId="0" xfId="0" applyFont="1" applyFill="1" applyBorder="1" applyAlignment="1"/>
    <xf numFmtId="0" fontId="11" fillId="14" borderId="0" xfId="0" applyFont="1" applyFill="1" applyBorder="1" applyAlignment="1">
      <alignment horizontal="left" vertical="top"/>
    </xf>
    <xf numFmtId="0" fontId="23" fillId="22" borderId="0" xfId="0" applyFont="1" applyFill="1" applyBorder="1" applyAlignment="1"/>
    <xf numFmtId="0" fontId="11" fillId="14" borderId="0" xfId="0" applyFont="1" applyFill="1" applyBorder="1" applyAlignment="1">
      <alignment horizontal="left" vertical="top" wrapText="1"/>
    </xf>
    <xf numFmtId="0" fontId="23" fillId="22" borderId="0" xfId="0" applyFont="1" applyFill="1" applyBorder="1" applyAlignment="1">
      <alignment horizontal="left"/>
    </xf>
    <xf numFmtId="0" fontId="11" fillId="0" borderId="0" xfId="0" applyFont="1" applyBorder="1" applyAlignment="1">
      <alignment horizontal="left" vertical="center"/>
    </xf>
    <xf numFmtId="0" fontId="11" fillId="27" borderId="0" xfId="0" applyFont="1" applyFill="1" applyBorder="1" applyAlignment="1">
      <alignment horizontal="center" vertical="center"/>
    </xf>
    <xf numFmtId="0" fontId="15" fillId="24" borderId="19" xfId="0" applyFont="1" applyFill="1" applyBorder="1" applyAlignment="1">
      <alignment vertical="center" wrapText="1"/>
    </xf>
    <xf numFmtId="0" fontId="15" fillId="24" borderId="20" xfId="0" applyFont="1" applyFill="1" applyBorder="1" applyAlignment="1">
      <alignment vertical="center" wrapText="1"/>
    </xf>
    <xf numFmtId="0" fontId="10" fillId="0" borderId="0" xfId="0" applyFont="1" applyAlignment="1">
      <alignment vertical="top" wrapText="1"/>
    </xf>
    <xf numFmtId="2" fontId="10" fillId="0" borderId="0" xfId="0" quotePrefix="1" applyNumberFormat="1" applyFont="1" applyAlignment="1">
      <alignment vertical="center"/>
    </xf>
    <xf numFmtId="0" fontId="15" fillId="24" borderId="21" xfId="0" applyFont="1" applyFill="1" applyBorder="1" applyAlignment="1">
      <alignment vertical="center" wrapText="1"/>
    </xf>
    <xf numFmtId="0" fontId="28" fillId="24" borderId="22" xfId="0" applyFont="1" applyFill="1" applyBorder="1" applyAlignment="1">
      <alignment vertical="center" wrapText="1"/>
    </xf>
    <xf numFmtId="0" fontId="10" fillId="0" borderId="0" xfId="0" quotePrefix="1" applyFont="1" applyAlignment="1">
      <alignment horizontal="center"/>
    </xf>
    <xf numFmtId="0" fontId="10" fillId="0" borderId="0" xfId="0" quotePrefix="1" applyFont="1" applyAlignment="1">
      <alignment horizontal="center" vertical="center"/>
    </xf>
    <xf numFmtId="0" fontId="10" fillId="0" borderId="0" xfId="0" quotePrefix="1" applyFont="1" applyAlignment="1">
      <alignment vertical="center"/>
    </xf>
    <xf numFmtId="0" fontId="10" fillId="0" borderId="0" xfId="0" applyFont="1" applyAlignment="1">
      <alignment horizontal="left" vertical="top" wrapText="1"/>
    </xf>
    <xf numFmtId="0" fontId="15" fillId="24" borderId="0" xfId="0" applyFont="1" applyFill="1" applyBorder="1" applyAlignment="1">
      <alignment vertical="center" wrapText="1"/>
    </xf>
    <xf numFmtId="2" fontId="10" fillId="0" borderId="0" xfId="0" quotePrefix="1" applyNumberFormat="1" applyFont="1" applyAlignment="1">
      <alignment horizontal="center" vertical="center"/>
    </xf>
    <xf numFmtId="0" fontId="10" fillId="0" borderId="0" xfId="0" applyFont="1"/>
    <xf numFmtId="0" fontId="0" fillId="0" borderId="0" xfId="0" applyAlignment="1"/>
    <xf numFmtId="0" fontId="15" fillId="0" borderId="0" xfId="0" applyFont="1" applyFill="1" applyBorder="1" applyAlignment="1">
      <alignment vertical="center" wrapText="1"/>
    </xf>
    <xf numFmtId="0" fontId="11" fillId="0" borderId="0" xfId="0" applyFont="1" applyFill="1" applyBorder="1" applyAlignment="1">
      <alignment vertical="top"/>
    </xf>
    <xf numFmtId="0" fontId="13" fillId="28" borderId="0" xfId="0" applyFont="1" applyFill="1" applyBorder="1" applyAlignment="1">
      <alignment vertical="top" wrapText="1"/>
    </xf>
    <xf numFmtId="0" fontId="11" fillId="29" borderId="0" xfId="0" applyFont="1" applyFill="1" applyBorder="1" applyAlignment="1">
      <alignment vertical="top" wrapText="1"/>
    </xf>
    <xf numFmtId="0" fontId="11" fillId="30" borderId="0" xfId="0" applyFont="1" applyFill="1" applyBorder="1" applyAlignment="1">
      <alignment vertical="top" wrapText="1"/>
    </xf>
    <xf numFmtId="0" fontId="11" fillId="31" borderId="0" xfId="0" applyFont="1" applyFill="1" applyBorder="1" applyAlignment="1">
      <alignment vertical="top" wrapText="1"/>
    </xf>
    <xf numFmtId="0" fontId="33" fillId="0" borderId="0" xfId="0" applyFont="1"/>
    <xf numFmtId="0" fontId="34" fillId="33" borderId="0" xfId="0" quotePrefix="1" applyFont="1" applyFill="1" applyAlignment="1">
      <alignment horizontal="center" vertical="center"/>
    </xf>
    <xf numFmtId="0" fontId="34" fillId="33" borderId="0" xfId="0" quotePrefix="1" applyFont="1" applyFill="1" applyAlignment="1">
      <alignment horizontal="center"/>
    </xf>
    <xf numFmtId="0" fontId="34" fillId="33" borderId="0" xfId="0" quotePrefix="1" applyFont="1" applyFill="1" applyBorder="1" applyAlignment="1">
      <alignment horizontal="center"/>
    </xf>
    <xf numFmtId="0" fontId="35" fillId="0" borderId="0" xfId="0" applyFont="1"/>
    <xf numFmtId="0" fontId="11" fillId="0" borderId="0" xfId="0" applyFont="1" applyBorder="1" applyAlignment="1"/>
    <xf numFmtId="0" fontId="13" fillId="0" borderId="0" xfId="0" applyFont="1" applyFill="1" applyBorder="1" applyAlignment="1">
      <alignment horizontal="left"/>
    </xf>
    <xf numFmtId="0" fontId="36" fillId="0" borderId="0" xfId="0" applyFont="1"/>
    <xf numFmtId="0" fontId="37" fillId="22" borderId="5" xfId="0" applyFont="1" applyFill="1" applyBorder="1" applyAlignment="1">
      <alignment horizontal="center"/>
    </xf>
    <xf numFmtId="0" fontId="37" fillId="0" borderId="0" xfId="0" applyFont="1"/>
    <xf numFmtId="0" fontId="37" fillId="22" borderId="5" xfId="0" applyFont="1" applyFill="1" applyBorder="1" applyAlignment="1">
      <alignment horizontal="left" vertical="center"/>
    </xf>
    <xf numFmtId="0" fontId="37" fillId="22" borderId="5" xfId="0" applyFont="1" applyFill="1" applyBorder="1" applyAlignment="1">
      <alignment horizontal="center" vertical="center"/>
    </xf>
    <xf numFmtId="0" fontId="37" fillId="27" borderId="5" xfId="0" applyFont="1" applyFill="1" applyBorder="1" applyAlignment="1">
      <alignment horizontal="left" vertical="center"/>
    </xf>
    <xf numFmtId="0" fontId="37" fillId="27" borderId="5" xfId="0" applyFont="1" applyFill="1" applyBorder="1" applyAlignment="1">
      <alignment horizontal="center" vertical="center"/>
    </xf>
    <xf numFmtId="0" fontId="37" fillId="0" borderId="5" xfId="0" applyFont="1" applyBorder="1" applyAlignment="1">
      <alignment horizontal="left" vertical="center"/>
    </xf>
    <xf numFmtId="0" fontId="37" fillId="0" borderId="5" xfId="0" applyFont="1" applyBorder="1" applyAlignment="1">
      <alignment horizontal="center" vertical="center"/>
    </xf>
    <xf numFmtId="0" fontId="38" fillId="17" borderId="0" xfId="0" applyFont="1" applyFill="1"/>
    <xf numFmtId="0" fontId="39" fillId="0" borderId="0" xfId="0" applyFont="1"/>
    <xf numFmtId="0" fontId="36" fillId="0" borderId="0" xfId="0" applyFont="1" applyBorder="1" applyAlignment="1"/>
    <xf numFmtId="0" fontId="36" fillId="0" borderId="0" xfId="0" applyFont="1" applyBorder="1" applyAlignment="1">
      <alignment horizontal="center"/>
    </xf>
    <xf numFmtId="0" fontId="36" fillId="0" borderId="0" xfId="0" applyFont="1" applyBorder="1"/>
    <xf numFmtId="0" fontId="36" fillId="0" borderId="0" xfId="0" applyFont="1" applyAlignment="1">
      <alignment vertical="center" wrapText="1"/>
    </xf>
    <xf numFmtId="0" fontId="10" fillId="0" borderId="50" xfId="0" applyFont="1" applyBorder="1" applyAlignment="1">
      <alignment vertical="top" wrapText="1"/>
    </xf>
    <xf numFmtId="0" fontId="10" fillId="0" borderId="50" xfId="0" applyFont="1" applyBorder="1" applyAlignment="1">
      <alignment horizontal="left" vertical="top" wrapText="1"/>
    </xf>
    <xf numFmtId="2" fontId="41" fillId="34" borderId="5" xfId="0" quotePrefix="1" applyNumberFormat="1" applyFont="1" applyFill="1" applyBorder="1" applyAlignment="1">
      <alignment horizontal="center" vertical="center"/>
    </xf>
    <xf numFmtId="0" fontId="41" fillId="34" borderId="5" xfId="0" applyFont="1" applyFill="1" applyBorder="1"/>
    <xf numFmtId="0" fontId="41" fillId="34" borderId="5" xfId="0" quotePrefix="1" applyFont="1" applyFill="1" applyBorder="1" applyAlignment="1">
      <alignment horizontal="center"/>
    </xf>
    <xf numFmtId="0" fontId="41" fillId="34" borderId="5" xfId="0" quotePrefix="1" applyFont="1" applyFill="1" applyBorder="1" applyAlignment="1">
      <alignment horizontal="center" vertical="center"/>
    </xf>
    <xf numFmtId="0" fontId="42" fillId="0" borderId="0" xfId="0" applyFont="1"/>
    <xf numFmtId="0" fontId="43" fillId="0" borderId="0" xfId="0" applyFont="1"/>
    <xf numFmtId="0" fontId="11" fillId="0" borderId="0" xfId="0" applyFont="1" applyAlignment="1"/>
    <xf numFmtId="0" fontId="11" fillId="0" borderId="6" xfId="0" applyFont="1" applyBorder="1" applyAlignment="1">
      <alignment horizontal="left" vertical="top" wrapText="1"/>
    </xf>
    <xf numFmtId="0" fontId="41" fillId="34" borderId="26" xfId="0" applyFont="1" applyFill="1" applyBorder="1"/>
    <xf numFmtId="2" fontId="41" fillId="34" borderId="34" xfId="0" quotePrefix="1" applyNumberFormat="1" applyFont="1" applyFill="1" applyBorder="1" applyAlignment="1">
      <alignment horizontal="center" vertical="center"/>
    </xf>
    <xf numFmtId="0" fontId="41" fillId="34" borderId="34" xfId="0" quotePrefix="1" applyFont="1" applyFill="1" applyBorder="1" applyAlignment="1">
      <alignment horizontal="center" vertical="center"/>
    </xf>
    <xf numFmtId="0" fontId="41" fillId="34" borderId="26" xfId="0" quotePrefix="1" applyFont="1" applyFill="1" applyBorder="1" applyAlignment="1">
      <alignment horizontal="center" vertical="center"/>
    </xf>
    <xf numFmtId="0" fontId="11" fillId="0" borderId="34" xfId="0" applyFont="1" applyBorder="1"/>
    <xf numFmtId="0" fontId="11" fillId="0" borderId="5" xfId="0" applyFont="1" applyBorder="1"/>
    <xf numFmtId="0" fontId="34" fillId="33" borderId="48" xfId="0" quotePrefix="1" applyFont="1" applyFill="1" applyBorder="1" applyAlignment="1">
      <alignment horizontal="center" vertical="center"/>
    </xf>
    <xf numFmtId="0" fontId="34" fillId="33" borderId="54" xfId="0" quotePrefix="1" applyFont="1" applyFill="1" applyBorder="1" applyAlignment="1">
      <alignment horizontal="center"/>
    </xf>
    <xf numFmtId="0" fontId="10" fillId="0" borderId="55" xfId="0" applyFont="1" applyBorder="1" applyAlignment="1">
      <alignment horizontal="left" vertical="top" wrapText="1"/>
    </xf>
    <xf numFmtId="0" fontId="10" fillId="0" borderId="55" xfId="0" applyFont="1" applyBorder="1" applyAlignment="1">
      <alignment vertical="top" wrapText="1"/>
    </xf>
    <xf numFmtId="0" fontId="12" fillId="28" borderId="0" xfId="0" applyFont="1" applyFill="1" applyBorder="1" applyAlignment="1">
      <alignment vertical="top" wrapText="1"/>
    </xf>
    <xf numFmtId="0" fontId="12" fillId="0" borderId="0" xfId="0" applyFont="1" applyFill="1" applyBorder="1" applyAlignment="1">
      <alignment vertical="top" wrapText="1"/>
    </xf>
    <xf numFmtId="0" fontId="11" fillId="0" borderId="0" xfId="0" applyFont="1" applyFill="1"/>
    <xf numFmtId="0" fontId="11" fillId="0" borderId="0" xfId="0" applyFont="1" applyFill="1" applyBorder="1" applyAlignment="1">
      <alignment horizontal="center" vertical="top" wrapText="1"/>
    </xf>
    <xf numFmtId="0" fontId="11" fillId="0" borderId="0" xfId="0" applyFont="1" applyFill="1" applyBorder="1"/>
    <xf numFmtId="0" fontId="11" fillId="29" borderId="45" xfId="0" applyFont="1" applyFill="1" applyBorder="1" applyAlignment="1">
      <alignment vertical="top" wrapText="1"/>
    </xf>
    <xf numFmtId="0" fontId="11" fillId="31" borderId="45" xfId="0" applyFont="1" applyFill="1" applyBorder="1" applyAlignment="1">
      <alignment vertical="top" wrapText="1"/>
    </xf>
    <xf numFmtId="0" fontId="0" fillId="0" borderId="0" xfId="0" applyFill="1" applyBorder="1" applyAlignment="1">
      <alignment vertical="top" wrapText="1"/>
    </xf>
    <xf numFmtId="0" fontId="11" fillId="29" borderId="47" xfId="0" applyFont="1" applyFill="1" applyBorder="1" applyAlignment="1">
      <alignment vertical="top" wrapText="1"/>
    </xf>
    <xf numFmtId="0" fontId="11" fillId="29" borderId="43" xfId="0" applyFont="1" applyFill="1" applyBorder="1" applyAlignment="1">
      <alignment vertical="top" wrapText="1"/>
    </xf>
    <xf numFmtId="0" fontId="47" fillId="35" borderId="56" xfId="0" applyFont="1" applyFill="1" applyBorder="1" applyAlignment="1">
      <alignment wrapText="1"/>
    </xf>
    <xf numFmtId="0" fontId="32" fillId="0" borderId="0" xfId="0" applyFont="1" applyBorder="1" applyAlignment="1">
      <alignment horizontal="center" vertical="center"/>
    </xf>
    <xf numFmtId="0" fontId="32" fillId="0" borderId="0" xfId="0" applyFont="1" applyBorder="1" applyAlignment="1">
      <alignment horizontal="center" vertical="center" wrapText="1"/>
    </xf>
    <xf numFmtId="0" fontId="47" fillId="35" borderId="0" xfId="0" applyFont="1" applyFill="1" applyBorder="1" applyAlignment="1">
      <alignment wrapText="1"/>
    </xf>
    <xf numFmtId="0" fontId="47" fillId="0" borderId="0" xfId="0" applyFont="1" applyFill="1" applyBorder="1" applyAlignment="1">
      <alignment wrapText="1"/>
    </xf>
    <xf numFmtId="0" fontId="36" fillId="0" borderId="5" xfId="0" applyFont="1" applyBorder="1" applyAlignment="1">
      <alignment vertical="top" wrapText="1"/>
    </xf>
    <xf numFmtId="0" fontId="47" fillId="35" borderId="0" xfId="0" applyFont="1" applyFill="1" applyBorder="1" applyAlignment="1">
      <alignment vertical="top" wrapText="1"/>
    </xf>
    <xf numFmtId="0" fontId="46" fillId="0" borderId="58" xfId="0" applyFont="1" applyBorder="1"/>
    <xf numFmtId="0" fontId="47" fillId="35" borderId="59" xfId="0" applyFont="1" applyFill="1" applyBorder="1" applyAlignment="1">
      <alignment wrapText="1"/>
    </xf>
    <xf numFmtId="0" fontId="11" fillId="0" borderId="59" xfId="0" applyFont="1" applyBorder="1"/>
    <xf numFmtId="0" fontId="11" fillId="0" borderId="60" xfId="0" applyFont="1" applyBorder="1"/>
    <xf numFmtId="0" fontId="11" fillId="0" borderId="61" xfId="0" applyFont="1" applyBorder="1"/>
    <xf numFmtId="0" fontId="11" fillId="0" borderId="62" xfId="0" applyFont="1" applyBorder="1"/>
    <xf numFmtId="0" fontId="47" fillId="35" borderId="61" xfId="0" applyFont="1" applyFill="1" applyBorder="1" applyAlignment="1">
      <alignment wrapText="1"/>
    </xf>
    <xf numFmtId="0" fontId="47" fillId="35" borderId="62" xfId="0" applyFont="1" applyFill="1" applyBorder="1" applyAlignment="1">
      <alignment wrapText="1"/>
    </xf>
    <xf numFmtId="0" fontId="47" fillId="35" borderId="61" xfId="0" applyFont="1" applyFill="1" applyBorder="1" applyAlignment="1">
      <alignment vertical="top" wrapText="1"/>
    </xf>
    <xf numFmtId="0" fontId="47" fillId="35" borderId="64" xfId="0" applyFont="1" applyFill="1" applyBorder="1" applyAlignment="1">
      <alignment wrapText="1"/>
    </xf>
    <xf numFmtId="0" fontId="47" fillId="35" borderId="65" xfId="0" applyFont="1" applyFill="1" applyBorder="1" applyAlignment="1">
      <alignment wrapText="1"/>
    </xf>
    <xf numFmtId="0" fontId="11" fillId="0" borderId="63" xfId="0" applyFont="1" applyBorder="1"/>
    <xf numFmtId="0" fontId="46" fillId="0" borderId="58" xfId="0" applyFont="1" applyBorder="1" applyAlignment="1">
      <alignment wrapText="1"/>
    </xf>
    <xf numFmtId="0" fontId="47" fillId="12" borderId="0" xfId="0" applyFont="1" applyFill="1" applyBorder="1" applyAlignment="1">
      <alignment horizontal="left" vertical="center"/>
    </xf>
    <xf numFmtId="0" fontId="38" fillId="36" borderId="0" xfId="0" applyFont="1" applyFill="1"/>
    <xf numFmtId="0" fontId="43" fillId="0" borderId="0" xfId="0" applyFont="1" applyAlignment="1">
      <alignment vertical="top" wrapText="1"/>
    </xf>
    <xf numFmtId="0" fontId="37" fillId="0" borderId="0" xfId="0" applyFont="1" applyAlignment="1">
      <alignment horizontal="left" vertical="center" wrapText="1" indent="3" readingOrder="1"/>
    </xf>
    <xf numFmtId="0" fontId="50" fillId="0" borderId="0" xfId="0" applyFont="1" applyAlignment="1">
      <alignment horizontal="left" vertical="center" wrapText="1" readingOrder="1"/>
    </xf>
    <xf numFmtId="0" fontId="51" fillId="37" borderId="0" xfId="0" applyFont="1" applyFill="1"/>
    <xf numFmtId="0" fontId="51" fillId="0" borderId="0" xfId="0" applyFont="1"/>
    <xf numFmtId="0" fontId="29" fillId="0" borderId="0" xfId="0" applyFont="1" applyAlignment="1">
      <alignment vertical="top" wrapText="1"/>
    </xf>
    <xf numFmtId="0" fontId="43" fillId="0" borderId="0" xfId="0" applyFont="1" applyFill="1" applyAlignment="1">
      <alignment vertical="top" wrapText="1"/>
    </xf>
    <xf numFmtId="0" fontId="43" fillId="0" borderId="0" xfId="0" applyFont="1" applyAlignment="1">
      <alignment vertical="top"/>
    </xf>
    <xf numFmtId="0" fontId="43" fillId="0" borderId="0" xfId="0" applyFont="1" applyAlignment="1"/>
    <xf numFmtId="0" fontId="43" fillId="26" borderId="5" xfId="0" applyFont="1" applyFill="1" applyBorder="1" applyAlignment="1">
      <alignment horizontal="left" vertical="top" wrapText="1"/>
    </xf>
    <xf numFmtId="0" fontId="11" fillId="26" borderId="34" xfId="0" applyFont="1" applyFill="1" applyBorder="1" applyAlignment="1">
      <alignment horizontal="left" vertical="top" wrapText="1"/>
    </xf>
    <xf numFmtId="0" fontId="31" fillId="0" borderId="49" xfId="0" applyFont="1" applyFill="1" applyBorder="1" applyAlignment="1">
      <alignment horizontal="center" vertical="center" wrapText="1"/>
    </xf>
    <xf numFmtId="0" fontId="10" fillId="0" borderId="50" xfId="0" applyFont="1" applyFill="1" applyBorder="1" applyAlignment="1">
      <alignment horizontal="left" vertical="top" wrapText="1"/>
    </xf>
    <xf numFmtId="0" fontId="10" fillId="0" borderId="55" xfId="0" applyFont="1" applyFill="1" applyBorder="1" applyAlignment="1">
      <alignment horizontal="left" vertical="top" wrapText="1"/>
    </xf>
    <xf numFmtId="0" fontId="0" fillId="0" borderId="0" xfId="0" applyFill="1"/>
    <xf numFmtId="0" fontId="31" fillId="0" borderId="0" xfId="0" applyFont="1" applyFill="1" applyBorder="1" applyAlignment="1">
      <alignment horizontal="center" vertical="center" wrapText="1"/>
    </xf>
    <xf numFmtId="0" fontId="31" fillId="0" borderId="49" xfId="0" applyFont="1" applyFill="1" applyBorder="1" applyAlignment="1">
      <alignment vertical="center" wrapText="1"/>
    </xf>
    <xf numFmtId="0" fontId="40" fillId="0" borderId="77" xfId="0" applyFont="1" applyBorder="1" applyAlignment="1">
      <alignment horizontal="left"/>
    </xf>
    <xf numFmtId="0" fontId="0" fillId="0" borderId="78" xfId="0" applyBorder="1"/>
    <xf numFmtId="0" fontId="10" fillId="0" borderId="78" xfId="0" applyFont="1" applyBorder="1"/>
    <xf numFmtId="0" fontId="10" fillId="0" borderId="79" xfId="0" applyFont="1" applyBorder="1"/>
    <xf numFmtId="0" fontId="0" fillId="0" borderId="0" xfId="0" applyBorder="1"/>
    <xf numFmtId="0" fontId="10" fillId="0" borderId="0" xfId="0" applyFont="1" applyBorder="1"/>
    <xf numFmtId="0" fontId="10" fillId="0" borderId="81" xfId="0" applyFont="1" applyBorder="1"/>
    <xf numFmtId="0" fontId="0" fillId="0" borderId="82" xfId="0" applyBorder="1"/>
    <xf numFmtId="0" fontId="34" fillId="33" borderId="83" xfId="0" quotePrefix="1" applyFont="1" applyFill="1" applyBorder="1" applyAlignment="1">
      <alignment horizontal="center"/>
    </xf>
    <xf numFmtId="0" fontId="40" fillId="0" borderId="89" xfId="0" applyFont="1" applyBorder="1" applyAlignment="1">
      <alignment horizontal="left"/>
    </xf>
    <xf numFmtId="0" fontId="10" fillId="0" borderId="90" xfId="0" applyFont="1" applyFill="1" applyBorder="1" applyAlignment="1">
      <alignment horizontal="left" vertical="top" wrapText="1"/>
    </xf>
    <xf numFmtId="0" fontId="10" fillId="0" borderId="91" xfId="0" applyFont="1" applyFill="1" applyBorder="1" applyAlignment="1">
      <alignment horizontal="left" vertical="top" wrapText="1"/>
    </xf>
    <xf numFmtId="0" fontId="10" fillId="0" borderId="92" xfId="0" applyFont="1" applyFill="1" applyBorder="1" applyAlignment="1">
      <alignment horizontal="left" vertical="top" wrapText="1"/>
    </xf>
    <xf numFmtId="0" fontId="10" fillId="0" borderId="94" xfId="0" applyFont="1" applyFill="1" applyBorder="1" applyAlignment="1">
      <alignment horizontal="left" vertical="top" wrapText="1"/>
    </xf>
    <xf numFmtId="0" fontId="0" fillId="0" borderId="95" xfId="0" applyBorder="1" applyAlignment="1">
      <alignment horizontal="center"/>
    </xf>
    <xf numFmtId="0" fontId="34" fillId="33" borderId="96" xfId="0" quotePrefix="1" applyFont="1" applyFill="1" applyBorder="1" applyAlignment="1">
      <alignment horizontal="center"/>
    </xf>
    <xf numFmtId="0" fontId="10" fillId="0" borderId="90" xfId="0" applyFont="1" applyBorder="1" applyAlignment="1">
      <alignment horizontal="left" vertical="top" wrapText="1"/>
    </xf>
    <xf numFmtId="0" fontId="10" fillId="0" borderId="91" xfId="0" applyFont="1" applyBorder="1" applyAlignment="1">
      <alignment horizontal="left" vertical="top" wrapText="1"/>
    </xf>
    <xf numFmtId="0" fontId="10" fillId="0" borderId="92" xfId="0" applyFont="1" applyBorder="1" applyAlignment="1">
      <alignment horizontal="left" vertical="top" wrapText="1"/>
    </xf>
    <xf numFmtId="0" fontId="10" fillId="0" borderId="94" xfId="0" applyFont="1" applyBorder="1" applyAlignment="1">
      <alignment horizontal="left" vertical="top" wrapText="1"/>
    </xf>
    <xf numFmtId="0" fontId="0" fillId="0" borderId="95" xfId="0" applyBorder="1"/>
    <xf numFmtId="0" fontId="10" fillId="0" borderId="101" xfId="0" applyFont="1" applyFill="1" applyBorder="1" applyAlignment="1">
      <alignment horizontal="left" vertical="top" wrapText="1"/>
    </xf>
    <xf numFmtId="0" fontId="10" fillId="0" borderId="102" xfId="0" applyFont="1" applyFill="1" applyBorder="1" applyAlignment="1">
      <alignment horizontal="left" vertical="top" wrapText="1"/>
    </xf>
    <xf numFmtId="0" fontId="0" fillId="0" borderId="0" xfId="0" applyFill="1" applyBorder="1"/>
    <xf numFmtId="0" fontId="0" fillId="0" borderId="82" xfId="0" applyBorder="1" applyAlignment="1">
      <alignment horizontal="center"/>
    </xf>
    <xf numFmtId="0" fontId="0" fillId="0" borderId="103" xfId="0" applyBorder="1"/>
    <xf numFmtId="0" fontId="40" fillId="0" borderId="104" xfId="0" applyFont="1" applyBorder="1" applyAlignment="1">
      <alignment horizontal="left"/>
    </xf>
    <xf numFmtId="0" fontId="10" fillId="0" borderId="105" xfId="0" applyFont="1" applyFill="1" applyBorder="1" applyAlignment="1">
      <alignment horizontal="left" vertical="top" wrapText="1"/>
    </xf>
    <xf numFmtId="0" fontId="10" fillId="0" borderId="106" xfId="0" applyFont="1" applyFill="1" applyBorder="1" applyAlignment="1">
      <alignment horizontal="left" vertical="top" wrapText="1"/>
    </xf>
    <xf numFmtId="0" fontId="0" fillId="0" borderId="107" xfId="0" applyFill="1" applyBorder="1"/>
    <xf numFmtId="0" fontId="0" fillId="0" borderId="109" xfId="0" applyBorder="1" applyAlignment="1">
      <alignment horizontal="center"/>
    </xf>
    <xf numFmtId="0" fontId="0" fillId="0" borderId="111" xfId="0" applyBorder="1"/>
    <xf numFmtId="0" fontId="0" fillId="0" borderId="112" xfId="0" applyBorder="1"/>
    <xf numFmtId="0" fontId="10" fillId="0" borderId="113" xfId="0" applyFont="1" applyFill="1" applyBorder="1" applyAlignment="1">
      <alignment horizontal="left" vertical="top" wrapText="1"/>
    </xf>
    <xf numFmtId="0" fontId="10" fillId="0" borderId="114" xfId="0" applyFont="1" applyBorder="1" applyAlignment="1">
      <alignment horizontal="left" vertical="top" wrapText="1"/>
    </xf>
    <xf numFmtId="0" fontId="10" fillId="0" borderId="115" xfId="0" applyFont="1" applyFill="1" applyBorder="1" applyAlignment="1">
      <alignment horizontal="left" vertical="top" wrapText="1"/>
    </xf>
    <xf numFmtId="0" fontId="10" fillId="0" borderId="116" xfId="0" applyFont="1" applyFill="1" applyBorder="1" applyAlignment="1">
      <alignment horizontal="left" vertical="top" wrapText="1"/>
    </xf>
    <xf numFmtId="0" fontId="10" fillId="0" borderId="117" xfId="0" applyFont="1" applyFill="1" applyBorder="1" applyAlignment="1">
      <alignment horizontal="left" vertical="top" wrapText="1"/>
    </xf>
    <xf numFmtId="0" fontId="10" fillId="0" borderId="118" xfId="0" applyFont="1" applyFill="1" applyBorder="1" applyAlignment="1">
      <alignment horizontal="left" vertical="top" wrapText="1"/>
    </xf>
    <xf numFmtId="0" fontId="10" fillId="0" borderId="94" xfId="0" applyFont="1" applyBorder="1" applyAlignment="1">
      <alignment vertical="top" wrapText="1"/>
    </xf>
    <xf numFmtId="0" fontId="0" fillId="0" borderId="119" xfId="0" applyBorder="1"/>
    <xf numFmtId="0" fontId="12" fillId="35" borderId="61" xfId="0" applyFont="1" applyFill="1" applyBorder="1"/>
    <xf numFmtId="0" fontId="12" fillId="35" borderId="62" xfId="0" applyFont="1" applyFill="1" applyBorder="1"/>
    <xf numFmtId="0" fontId="52" fillId="28" borderId="0" xfId="0" applyFont="1" applyFill="1" applyBorder="1" applyAlignment="1">
      <alignment horizontal="right" vertical="top" wrapText="1"/>
    </xf>
    <xf numFmtId="0" fontId="11" fillId="29" borderId="44" xfId="0" applyFont="1" applyFill="1" applyBorder="1" applyAlignment="1" applyProtection="1">
      <alignment vertical="top" wrapText="1"/>
      <protection locked="0"/>
    </xf>
    <xf numFmtId="0" fontId="11" fillId="31" borderId="44" xfId="0" applyFont="1" applyFill="1" applyBorder="1" applyAlignment="1" applyProtection="1">
      <alignment vertical="top" wrapText="1"/>
      <protection locked="0"/>
    </xf>
    <xf numFmtId="0" fontId="11" fillId="0" borderId="0" xfId="0" applyFont="1" applyAlignment="1" applyProtection="1">
      <alignment horizontal="center"/>
      <protection locked="0"/>
    </xf>
    <xf numFmtId="0" fontId="12" fillId="28" borderId="0" xfId="0" applyFont="1" applyFill="1" applyBorder="1" applyAlignment="1" applyProtection="1">
      <alignment vertical="top" wrapText="1"/>
      <protection locked="0"/>
    </xf>
    <xf numFmtId="0" fontId="11" fillId="29" borderId="46" xfId="0" applyFont="1" applyFill="1" applyBorder="1" applyAlignment="1" applyProtection="1">
      <alignment vertical="top" wrapText="1"/>
      <protection locked="0"/>
    </xf>
    <xf numFmtId="0" fontId="11" fillId="29" borderId="42" xfId="0" applyFont="1" applyFill="1" applyBorder="1" applyAlignment="1" applyProtection="1">
      <alignment vertical="top" wrapText="1"/>
      <protection locked="0"/>
    </xf>
    <xf numFmtId="0" fontId="0" fillId="28" borderId="42" xfId="0" applyFill="1" applyBorder="1" applyAlignment="1" applyProtection="1">
      <alignment vertical="top" wrapText="1"/>
      <protection locked="0"/>
    </xf>
    <xf numFmtId="0" fontId="0" fillId="30" borderId="44" xfId="0" applyFill="1" applyBorder="1" applyAlignment="1" applyProtection="1">
      <alignment vertical="top" wrapText="1"/>
      <protection locked="0"/>
    </xf>
    <xf numFmtId="0" fontId="0" fillId="31" borderId="44" xfId="0" applyFill="1" applyBorder="1" applyAlignment="1" applyProtection="1">
      <alignment vertical="top" wrapText="1"/>
      <protection locked="0"/>
    </xf>
    <xf numFmtId="0" fontId="0" fillId="28" borderId="44" xfId="0" applyFill="1" applyBorder="1" applyAlignment="1" applyProtection="1">
      <alignment vertical="top" wrapText="1"/>
      <protection locked="0"/>
    </xf>
    <xf numFmtId="0" fontId="32" fillId="37" borderId="5" xfId="0" applyFont="1" applyFill="1" applyBorder="1" applyAlignment="1" applyProtection="1">
      <alignment horizontal="center" vertical="center"/>
      <protection locked="0"/>
    </xf>
    <xf numFmtId="0" fontId="40" fillId="37" borderId="80" xfId="0" applyFont="1" applyFill="1" applyBorder="1" applyAlignment="1" applyProtection="1">
      <alignment horizontal="left"/>
      <protection locked="0"/>
    </xf>
    <xf numFmtId="0" fontId="40" fillId="37" borderId="93" xfId="0" applyFont="1" applyFill="1" applyBorder="1" applyAlignment="1" applyProtection="1">
      <alignment horizontal="left"/>
      <protection locked="0"/>
    </xf>
    <xf numFmtId="0" fontId="40" fillId="37" borderId="108" xfId="0" applyFont="1" applyFill="1" applyBorder="1" applyAlignment="1" applyProtection="1">
      <alignment horizontal="left"/>
      <protection locked="0"/>
    </xf>
    <xf numFmtId="0" fontId="11" fillId="37" borderId="120" xfId="0" applyFont="1" applyFill="1" applyBorder="1" applyAlignment="1" applyProtection="1">
      <alignment vertical="top"/>
      <protection locked="0"/>
    </xf>
    <xf numFmtId="0" fontId="11" fillId="37" borderId="121" xfId="0" applyFont="1" applyFill="1" applyBorder="1" applyAlignment="1" applyProtection="1">
      <alignment vertical="top"/>
      <protection locked="0"/>
    </xf>
    <xf numFmtId="0" fontId="11" fillId="22" borderId="122" xfId="0" applyFont="1" applyFill="1" applyBorder="1" applyAlignment="1">
      <alignment vertical="top" wrapText="1"/>
    </xf>
    <xf numFmtId="0" fontId="11" fillId="22" borderId="123" xfId="0" applyFont="1" applyFill="1" applyBorder="1" applyAlignment="1" applyProtection="1">
      <alignment vertical="top" wrapText="1"/>
      <protection locked="0"/>
    </xf>
    <xf numFmtId="0" fontId="11" fillId="22" borderId="5" xfId="0" applyFont="1" applyFill="1" applyBorder="1" applyAlignment="1" applyProtection="1">
      <alignment vertical="top" wrapText="1"/>
      <protection locked="0"/>
    </xf>
    <xf numFmtId="0" fontId="11" fillId="22" borderId="5" xfId="0" applyFont="1" applyFill="1" applyBorder="1" applyAlignment="1">
      <alignment vertical="top" wrapText="1"/>
    </xf>
    <xf numFmtId="0" fontId="11" fillId="22" borderId="123" xfId="0" applyFont="1" applyFill="1" applyBorder="1" applyAlignment="1" applyProtection="1">
      <alignment vertical="top"/>
      <protection locked="0"/>
    </xf>
    <xf numFmtId="0" fontId="11" fillId="0" borderId="69" xfId="0" applyFont="1" applyBorder="1" applyProtection="1">
      <protection locked="0"/>
    </xf>
    <xf numFmtId="0" fontId="11" fillId="0" borderId="70" xfId="0" applyFont="1" applyBorder="1" applyProtection="1">
      <protection locked="0"/>
    </xf>
    <xf numFmtId="0" fontId="11" fillId="0" borderId="71" xfId="0" applyFont="1" applyBorder="1" applyProtection="1">
      <protection locked="0"/>
    </xf>
    <xf numFmtId="0" fontId="11" fillId="0" borderId="72" xfId="0" applyFont="1" applyBorder="1" applyProtection="1">
      <protection locked="0"/>
    </xf>
    <xf numFmtId="0" fontId="11" fillId="0" borderId="73" xfId="0" applyFont="1" applyBorder="1" applyProtection="1">
      <protection locked="0"/>
    </xf>
    <xf numFmtId="0" fontId="11" fillId="0" borderId="74" xfId="0" applyFont="1" applyBorder="1" applyProtection="1">
      <protection locked="0"/>
    </xf>
    <xf numFmtId="0" fontId="11" fillId="0" borderId="75" xfId="0" applyFont="1" applyBorder="1" applyProtection="1">
      <protection locked="0"/>
    </xf>
    <xf numFmtId="0" fontId="11" fillId="0" borderId="76" xfId="0" applyFont="1" applyBorder="1" applyProtection="1">
      <protection locked="0"/>
    </xf>
    <xf numFmtId="0" fontId="56" fillId="33" borderId="5" xfId="0" applyFont="1" applyFill="1" applyBorder="1" applyAlignment="1">
      <alignment horizontal="center" vertical="center"/>
    </xf>
    <xf numFmtId="0" fontId="30" fillId="0" borderId="0" xfId="0" applyFont="1" applyAlignment="1">
      <alignment vertical="center"/>
    </xf>
    <xf numFmtId="0" fontId="43" fillId="0" borderId="0" xfId="0" applyFont="1" applyAlignment="1">
      <alignment wrapText="1"/>
    </xf>
    <xf numFmtId="0" fontId="57" fillId="0" borderId="0" xfId="0" applyFont="1"/>
    <xf numFmtId="0" fontId="58" fillId="0" borderId="0" xfId="0" applyFont="1" applyFill="1" applyBorder="1"/>
    <xf numFmtId="0" fontId="58" fillId="0" borderId="0" xfId="0" applyFont="1" applyFill="1" applyBorder="1" applyAlignment="1">
      <alignment wrapText="1"/>
    </xf>
    <xf numFmtId="0" fontId="13" fillId="0" borderId="0" xfId="0" applyFont="1" applyFill="1" applyBorder="1" applyAlignment="1">
      <alignment wrapText="1"/>
    </xf>
    <xf numFmtId="9" fontId="58" fillId="0" borderId="0" xfId="8" applyFont="1" applyFill="1" applyBorder="1"/>
    <xf numFmtId="9" fontId="58" fillId="0" borderId="0" xfId="0" applyNumberFormat="1" applyFont="1" applyFill="1" applyBorder="1"/>
    <xf numFmtId="2" fontId="12" fillId="0" borderId="0" xfId="0" quotePrefix="1" applyNumberFormat="1" applyFont="1" applyFill="1" applyBorder="1" applyAlignment="1">
      <alignment horizontal="center" vertical="center"/>
    </xf>
    <xf numFmtId="0" fontId="12" fillId="0" borderId="0" xfId="0" quotePrefix="1" applyFont="1" applyFill="1" applyBorder="1" applyAlignment="1">
      <alignment horizontal="center"/>
    </xf>
    <xf numFmtId="0" fontId="12" fillId="0" borderId="0" xfId="0" quotePrefix="1" applyFont="1" applyFill="1" applyBorder="1" applyAlignment="1">
      <alignment horizontal="center" vertical="center"/>
    </xf>
    <xf numFmtId="0" fontId="11" fillId="37" borderId="52" xfId="0" applyFont="1" applyFill="1" applyBorder="1" applyProtection="1">
      <protection locked="0"/>
    </xf>
    <xf numFmtId="0" fontId="11" fillId="37" borderId="53" xfId="0" applyFont="1" applyFill="1" applyBorder="1" applyProtection="1">
      <protection locked="0"/>
    </xf>
    <xf numFmtId="0" fontId="11" fillId="37" borderId="51" xfId="0" applyFont="1" applyFill="1" applyBorder="1" applyAlignment="1" applyProtection="1">
      <alignment horizontal="left" vertical="top" wrapText="1"/>
      <protection locked="0"/>
    </xf>
    <xf numFmtId="0" fontId="11" fillId="37" borderId="52" xfId="0" applyFont="1" applyFill="1" applyBorder="1" applyAlignment="1" applyProtection="1">
      <alignment horizontal="left" vertical="top" wrapText="1"/>
      <protection locked="0"/>
    </xf>
    <xf numFmtId="0" fontId="11" fillId="37" borderId="51" xfId="0" applyFont="1" applyFill="1" applyBorder="1" applyProtection="1">
      <protection locked="0"/>
    </xf>
    <xf numFmtId="0" fontId="11" fillId="37" borderId="52" xfId="0" applyFont="1" applyFill="1" applyBorder="1" applyAlignment="1" applyProtection="1">
      <alignment vertical="top" wrapText="1"/>
      <protection locked="0"/>
    </xf>
    <xf numFmtId="0" fontId="11" fillId="37" borderId="51" xfId="0" applyFont="1" applyFill="1" applyBorder="1" applyAlignment="1" applyProtection="1">
      <alignment vertical="top"/>
      <protection locked="0"/>
    </xf>
    <xf numFmtId="0" fontId="11" fillId="37" borderId="52" xfId="0" applyFont="1" applyFill="1" applyBorder="1" applyAlignment="1" applyProtection="1">
      <alignment vertical="top"/>
      <protection locked="0"/>
    </xf>
    <xf numFmtId="0" fontId="11" fillId="37" borderId="53" xfId="0" applyFont="1" applyFill="1" applyBorder="1" applyAlignment="1" applyProtection="1">
      <alignment vertical="top" wrapText="1"/>
      <protection locked="0"/>
    </xf>
    <xf numFmtId="0" fontId="11" fillId="37" borderId="53" xfId="0" applyFont="1" applyFill="1" applyBorder="1" applyAlignment="1" applyProtection="1">
      <alignment vertical="top"/>
      <protection locked="0"/>
    </xf>
    <xf numFmtId="0" fontId="60" fillId="0" borderId="0" xfId="0" applyFont="1"/>
    <xf numFmtId="0" fontId="58" fillId="0" borderId="0" xfId="0" applyFont="1"/>
    <xf numFmtId="0" fontId="59" fillId="0" borderId="0" xfId="0" applyFont="1"/>
    <xf numFmtId="0" fontId="62" fillId="38" borderId="124" xfId="0" applyFont="1" applyFill="1" applyBorder="1" applyAlignment="1">
      <alignment vertical="center" wrapText="1"/>
    </xf>
    <xf numFmtId="0" fontId="63" fillId="38" borderId="125" xfId="0" applyFont="1" applyFill="1" applyBorder="1" applyAlignment="1">
      <alignment vertical="center" wrapText="1"/>
    </xf>
    <xf numFmtId="0" fontId="64" fillId="38" borderId="125" xfId="0" applyFont="1" applyFill="1" applyBorder="1" applyAlignment="1">
      <alignment vertical="center" wrapText="1"/>
    </xf>
    <xf numFmtId="0" fontId="14" fillId="0" borderId="127" xfId="0" applyFont="1" applyBorder="1" applyAlignment="1">
      <alignment vertical="center" wrapText="1"/>
    </xf>
    <xf numFmtId="0" fontId="14" fillId="0" borderId="129" xfId="0" applyFont="1" applyBorder="1" applyAlignment="1">
      <alignment vertical="center" wrapText="1"/>
    </xf>
    <xf numFmtId="0" fontId="14" fillId="0" borderId="128" xfId="0" applyFont="1" applyBorder="1" applyAlignment="1">
      <alignment vertical="center" wrapText="1"/>
    </xf>
    <xf numFmtId="0" fontId="14" fillId="0" borderId="126" xfId="0" applyFont="1" applyBorder="1" applyAlignment="1">
      <alignment vertical="center" wrapText="1"/>
    </xf>
    <xf numFmtId="0" fontId="14" fillId="0" borderId="126" xfId="0" applyFont="1" applyBorder="1" applyAlignment="1">
      <alignment vertical="top" wrapText="1"/>
    </xf>
    <xf numFmtId="0" fontId="11" fillId="0" borderId="29" xfId="0" applyFont="1" applyFill="1" applyBorder="1" applyAlignment="1">
      <alignment horizontal="left" vertical="top" wrapText="1"/>
    </xf>
    <xf numFmtId="0" fontId="11" fillId="0" borderId="0" xfId="0" applyFont="1" applyFill="1" applyBorder="1" applyAlignment="1">
      <alignment horizontal="left" vertical="top" wrapText="1"/>
    </xf>
    <xf numFmtId="0" fontId="58" fillId="0" borderId="0" xfId="0" applyFont="1" applyAlignment="1">
      <alignment wrapText="1"/>
    </xf>
    <xf numFmtId="0" fontId="68" fillId="0" borderId="0" xfId="0" applyFont="1"/>
    <xf numFmtId="0" fontId="14" fillId="0" borderId="0" xfId="0" applyFont="1" applyBorder="1" applyAlignment="1">
      <alignment vertical="center" wrapText="1"/>
    </xf>
    <xf numFmtId="0" fontId="41" fillId="34" borderId="34" xfId="0" quotePrefix="1" applyFont="1" applyFill="1" applyBorder="1" applyAlignment="1">
      <alignment horizontal="center"/>
    </xf>
    <xf numFmtId="0" fontId="69" fillId="0" borderId="0" xfId="0" applyFont="1"/>
    <xf numFmtId="0" fontId="14" fillId="0" borderId="135" xfId="0" applyFont="1" applyBorder="1" applyAlignment="1">
      <alignment vertical="center" wrapText="1"/>
    </xf>
    <xf numFmtId="0" fontId="14" fillId="0" borderId="131" xfId="0" applyFont="1" applyBorder="1" applyAlignment="1">
      <alignment vertical="center" wrapText="1"/>
    </xf>
    <xf numFmtId="0" fontId="14" fillId="0" borderId="137" xfId="0" applyFont="1" applyBorder="1" applyAlignment="1">
      <alignment vertical="center" wrapText="1"/>
    </xf>
    <xf numFmtId="0" fontId="14" fillId="0" borderId="132" xfId="0" applyFont="1" applyBorder="1" applyAlignment="1">
      <alignment vertical="center" wrapText="1"/>
    </xf>
    <xf numFmtId="0" fontId="64" fillId="38" borderId="136" xfId="0" applyFont="1" applyFill="1" applyBorder="1" applyAlignment="1">
      <alignment vertical="center" wrapText="1"/>
    </xf>
    <xf numFmtId="0" fontId="61" fillId="38" borderId="137" xfId="0" applyFont="1" applyFill="1" applyBorder="1" applyAlignment="1">
      <alignment vertical="center"/>
    </xf>
    <xf numFmtId="0" fontId="64" fillId="38" borderId="137" xfId="0" applyFont="1" applyFill="1" applyBorder="1" applyAlignment="1">
      <alignment vertical="center" wrapText="1"/>
    </xf>
    <xf numFmtId="0" fontId="63" fillId="38" borderId="137" xfId="0" applyFont="1" applyFill="1" applyBorder="1" applyAlignment="1">
      <alignment vertical="center" wrapText="1"/>
    </xf>
    <xf numFmtId="0" fontId="63" fillId="38" borderId="137" xfId="0" applyFont="1" applyFill="1" applyBorder="1" applyAlignment="1">
      <alignment vertical="center"/>
    </xf>
    <xf numFmtId="0" fontId="64" fillId="38" borderId="136" xfId="0" applyFont="1" applyFill="1" applyBorder="1" applyAlignment="1">
      <alignment vertical="center"/>
    </xf>
    <xf numFmtId="0" fontId="14" fillId="38" borderId="137" xfId="0" applyFont="1" applyFill="1" applyBorder="1" applyAlignment="1">
      <alignment vertical="top"/>
    </xf>
    <xf numFmtId="0" fontId="64" fillId="38" borderId="137" xfId="0" applyFont="1" applyFill="1" applyBorder="1" applyAlignment="1">
      <alignment vertical="center"/>
    </xf>
    <xf numFmtId="2" fontId="41" fillId="34" borderId="26" xfId="0" quotePrefix="1" applyNumberFormat="1" applyFont="1" applyFill="1" applyBorder="1" applyAlignment="1">
      <alignment horizontal="center" vertical="center"/>
    </xf>
    <xf numFmtId="0" fontId="11" fillId="37" borderId="138" xfId="0" applyFont="1" applyFill="1" applyBorder="1" applyProtection="1">
      <protection locked="0"/>
    </xf>
    <xf numFmtId="0" fontId="14" fillId="0" borderId="130" xfId="0" applyFont="1" applyBorder="1" applyAlignment="1">
      <alignment vertical="center" wrapText="1"/>
    </xf>
    <xf numFmtId="0" fontId="63" fillId="38" borderId="133" xfId="0" applyFont="1" applyFill="1" applyBorder="1" applyAlignment="1">
      <alignment vertical="center" wrapText="1"/>
    </xf>
    <xf numFmtId="0" fontId="14" fillId="0" borderId="141" xfId="0" applyFont="1" applyBorder="1" applyAlignment="1">
      <alignment vertical="center" wrapText="1"/>
    </xf>
    <xf numFmtId="0" fontId="14" fillId="0" borderId="142" xfId="0" applyFont="1" applyBorder="1" applyAlignment="1">
      <alignment vertical="center" wrapText="1"/>
    </xf>
    <xf numFmtId="0" fontId="64" fillId="38" borderId="131" xfId="0" applyFont="1" applyFill="1" applyBorder="1" applyAlignment="1">
      <alignment vertical="center" wrapText="1"/>
    </xf>
    <xf numFmtId="0" fontId="64" fillId="38" borderId="135" xfId="0" applyFont="1" applyFill="1" applyBorder="1" applyAlignment="1">
      <alignment vertical="center" wrapText="1"/>
    </xf>
    <xf numFmtId="0" fontId="61" fillId="38" borderId="127" xfId="0" applyFont="1" applyFill="1" applyBorder="1" applyAlignment="1">
      <alignment vertical="center" wrapText="1"/>
    </xf>
    <xf numFmtId="0" fontId="63" fillId="38" borderId="127" xfId="0" applyFont="1" applyFill="1" applyBorder="1" applyAlignment="1">
      <alignment vertical="center"/>
    </xf>
    <xf numFmtId="0" fontId="61" fillId="38" borderId="127" xfId="0" applyFont="1" applyFill="1" applyBorder="1" applyAlignment="1">
      <alignment vertical="center"/>
    </xf>
    <xf numFmtId="0" fontId="63" fillId="38" borderId="127" xfId="0" applyFont="1" applyFill="1" applyBorder="1" applyAlignment="1">
      <alignment vertical="center" wrapText="1"/>
    </xf>
    <xf numFmtId="0" fontId="14" fillId="0" borderId="136" xfId="0" applyFont="1" applyBorder="1" applyAlignment="1">
      <alignment vertical="center" wrapText="1"/>
    </xf>
    <xf numFmtId="0" fontId="14" fillId="0" borderId="130" xfId="0" applyFont="1" applyBorder="1" applyAlignment="1">
      <alignment vertical="top" wrapText="1"/>
    </xf>
    <xf numFmtId="0" fontId="14" fillId="0" borderId="135" xfId="0" applyFont="1" applyBorder="1" applyAlignment="1">
      <alignment vertical="top" wrapText="1"/>
    </xf>
    <xf numFmtId="0" fontId="70" fillId="0" borderId="131" xfId="0" applyFont="1" applyBorder="1" applyAlignment="1">
      <alignment vertical="center" wrapText="1"/>
    </xf>
    <xf numFmtId="0" fontId="14" fillId="0" borderId="131" xfId="0" applyFont="1" applyBorder="1" applyAlignment="1">
      <alignment vertical="top" wrapText="1"/>
    </xf>
    <xf numFmtId="0" fontId="14" fillId="0" borderId="132" xfId="0" applyFont="1" applyFill="1" applyBorder="1" applyAlignment="1">
      <alignment vertical="center" wrapText="1"/>
    </xf>
    <xf numFmtId="0" fontId="14" fillId="0" borderId="137" xfId="0" applyFont="1" applyBorder="1" applyAlignment="1">
      <alignment vertical="top" wrapText="1"/>
    </xf>
    <xf numFmtId="0" fontId="14" fillId="37" borderId="51" xfId="0" applyFont="1" applyFill="1" applyBorder="1" applyAlignment="1" applyProtection="1">
      <alignment vertical="center" wrapText="1"/>
      <protection locked="0"/>
    </xf>
    <xf numFmtId="0" fontId="14" fillId="37" borderId="52" xfId="0" applyFont="1" applyFill="1" applyBorder="1" applyAlignment="1" applyProtection="1">
      <alignment vertical="center"/>
      <protection locked="0"/>
    </xf>
    <xf numFmtId="0" fontId="14" fillId="37" borderId="52" xfId="0" applyFont="1" applyFill="1" applyBorder="1" applyAlignment="1" applyProtection="1">
      <alignment vertical="center" wrapText="1"/>
      <protection locked="0"/>
    </xf>
    <xf numFmtId="0" fontId="14" fillId="37" borderId="52" xfId="0" applyFont="1" applyFill="1" applyBorder="1" applyAlignment="1" applyProtection="1">
      <alignment vertical="top" wrapText="1"/>
      <protection locked="0"/>
    </xf>
    <xf numFmtId="0" fontId="14" fillId="37" borderId="53" xfId="0" applyFont="1" applyFill="1" applyBorder="1" applyAlignment="1" applyProtection="1">
      <alignment vertical="top" wrapText="1"/>
      <protection locked="0"/>
    </xf>
    <xf numFmtId="0" fontId="14" fillId="37" borderId="53" xfId="0" applyFont="1" applyFill="1" applyBorder="1" applyAlignment="1" applyProtection="1">
      <alignment vertical="center" wrapText="1"/>
      <protection locked="0"/>
    </xf>
    <xf numFmtId="0" fontId="14" fillId="37" borderId="138" xfId="0" applyFont="1" applyFill="1" applyBorder="1" applyAlignment="1" applyProtection="1">
      <alignment vertical="center" wrapText="1"/>
      <protection locked="0"/>
    </xf>
    <xf numFmtId="0" fontId="14" fillId="37" borderId="134" xfId="0" applyFont="1" applyFill="1" applyBorder="1" applyAlignment="1" applyProtection="1">
      <alignment vertical="center" wrapText="1"/>
      <protection locked="0"/>
    </xf>
    <xf numFmtId="0" fontId="14" fillId="37" borderId="134" xfId="0" applyFont="1" applyFill="1" applyBorder="1" applyAlignment="1" applyProtection="1">
      <alignment vertical="center"/>
      <protection locked="0"/>
    </xf>
    <xf numFmtId="0" fontId="11" fillId="37" borderId="134" xfId="0" applyFont="1" applyFill="1" applyBorder="1" applyProtection="1">
      <protection locked="0"/>
    </xf>
    <xf numFmtId="0" fontId="14" fillId="37" borderId="127" xfId="0" applyFont="1" applyFill="1" applyBorder="1" applyAlignment="1" applyProtection="1">
      <alignment vertical="center"/>
      <protection locked="0"/>
    </xf>
    <xf numFmtId="0" fontId="14" fillId="37" borderId="138" xfId="0" applyFont="1" applyFill="1" applyBorder="1" applyAlignment="1" applyProtection="1">
      <alignment vertical="top"/>
      <protection locked="0"/>
    </xf>
    <xf numFmtId="0" fontId="14" fillId="37" borderId="52" xfId="0" applyFont="1" applyFill="1" applyBorder="1" applyAlignment="1" applyProtection="1">
      <alignment vertical="top"/>
      <protection locked="0"/>
    </xf>
    <xf numFmtId="0" fontId="14" fillId="37" borderId="53" xfId="0" applyFont="1" applyFill="1" applyBorder="1" applyAlignment="1" applyProtection="1">
      <alignment vertical="top"/>
      <protection locked="0"/>
    </xf>
    <xf numFmtId="0" fontId="14" fillId="37" borderId="138" xfId="0" applyFont="1" applyFill="1" applyBorder="1" applyAlignment="1" applyProtection="1">
      <alignment vertical="center"/>
      <protection locked="0"/>
    </xf>
    <xf numFmtId="0" fontId="14" fillId="37" borderId="53" xfId="0" applyFont="1" applyFill="1" applyBorder="1" applyAlignment="1" applyProtection="1">
      <alignment vertical="center"/>
      <protection locked="0"/>
    </xf>
    <xf numFmtId="0" fontId="14" fillId="37" borderId="127" xfId="0" applyFont="1" applyFill="1" applyBorder="1" applyAlignment="1" applyProtection="1">
      <alignment vertical="center" wrapText="1"/>
      <protection locked="0"/>
    </xf>
    <xf numFmtId="0" fontId="58" fillId="37" borderId="138" xfId="0" applyFont="1" applyFill="1" applyBorder="1" applyProtection="1">
      <protection locked="0"/>
    </xf>
    <xf numFmtId="0" fontId="58" fillId="37" borderId="52" xfId="0" applyFont="1" applyFill="1" applyBorder="1" applyProtection="1">
      <protection locked="0"/>
    </xf>
    <xf numFmtId="0" fontId="58" fillId="37" borderId="53" xfId="0" applyFont="1" applyFill="1" applyBorder="1" applyProtection="1">
      <protection locked="0"/>
    </xf>
    <xf numFmtId="0" fontId="10" fillId="0" borderId="0" xfId="0" applyFont="1" applyAlignment="1">
      <alignment horizontal="left" vertical="top" wrapText="1"/>
    </xf>
    <xf numFmtId="0" fontId="71" fillId="39" borderId="0" xfId="0" applyFont="1" applyFill="1" applyBorder="1" applyAlignment="1">
      <alignment horizontal="center" wrapText="1"/>
    </xf>
    <xf numFmtId="0" fontId="0" fillId="0" borderId="0" xfId="0" applyBorder="1" applyAlignment="1">
      <alignment horizontal="center" wrapText="1"/>
    </xf>
    <xf numFmtId="0" fontId="10" fillId="0" borderId="0" xfId="0" applyFont="1" applyAlignment="1">
      <alignment wrapText="1"/>
    </xf>
    <xf numFmtId="0" fontId="36" fillId="0" borderId="0" xfId="0" applyFont="1" applyAlignment="1">
      <alignment horizontal="left" vertical="center" wrapText="1"/>
    </xf>
    <xf numFmtId="0" fontId="73" fillId="37" borderId="0" xfId="0" applyFont="1" applyFill="1" applyBorder="1" applyAlignment="1" applyProtection="1">
      <alignment horizontal="center" vertical="center"/>
      <protection locked="0"/>
    </xf>
    <xf numFmtId="0" fontId="72" fillId="0" borderId="0" xfId="0" applyFont="1" applyAlignment="1">
      <alignment vertical="top" wrapText="1"/>
    </xf>
    <xf numFmtId="0" fontId="10" fillId="0" borderId="0" xfId="0" applyFont="1" applyAlignment="1">
      <alignment horizontal="left" wrapText="1"/>
    </xf>
    <xf numFmtId="17" fontId="11" fillId="0" borderId="71" xfId="0" applyNumberFormat="1" applyFont="1" applyBorder="1" applyProtection="1">
      <protection locked="0"/>
    </xf>
    <xf numFmtId="17" fontId="11" fillId="0" borderId="68" xfId="0" applyNumberFormat="1" applyFont="1" applyBorder="1" applyProtection="1">
      <protection locked="0"/>
    </xf>
    <xf numFmtId="0" fontId="11" fillId="0" borderId="0" xfId="0" applyFont="1" applyProtection="1">
      <protection locked="0"/>
    </xf>
    <xf numFmtId="17" fontId="11" fillId="0" borderId="0" xfId="0" applyNumberFormat="1" applyFont="1" applyProtection="1">
      <protection locked="0"/>
    </xf>
    <xf numFmtId="0" fontId="36" fillId="0" borderId="0" xfId="0" applyFont="1" applyAlignment="1">
      <alignment horizontal="left" vertical="center" wrapText="1"/>
    </xf>
    <xf numFmtId="0" fontId="36" fillId="0" borderId="30" xfId="0" applyFont="1" applyBorder="1" applyAlignment="1">
      <alignment horizontal="left" vertical="center" wrapText="1"/>
    </xf>
    <xf numFmtId="0" fontId="53" fillId="37" borderId="40" xfId="0" applyFont="1" applyFill="1" applyBorder="1" applyAlignment="1" applyProtection="1">
      <alignment horizontal="center"/>
      <protection locked="0"/>
    </xf>
    <xf numFmtId="0" fontId="53" fillId="37" borderId="41" xfId="0" applyFont="1" applyFill="1" applyBorder="1" applyAlignment="1" applyProtection="1">
      <alignment horizontal="center"/>
      <protection locked="0"/>
    </xf>
    <xf numFmtId="0" fontId="11" fillId="0" borderId="0" xfId="0" applyFont="1" applyFill="1" applyBorder="1" applyAlignment="1">
      <alignment horizontal="left" vertical="center"/>
    </xf>
    <xf numFmtId="0" fontId="37" fillId="22" borderId="34" xfId="0" applyFont="1" applyFill="1" applyBorder="1" applyAlignment="1">
      <alignment horizontal="center" vertical="center"/>
    </xf>
    <xf numFmtId="0" fontId="37" fillId="22" borderId="35" xfId="0" applyFont="1" applyFill="1" applyBorder="1" applyAlignment="1">
      <alignment horizontal="center" vertical="center"/>
    </xf>
    <xf numFmtId="0" fontId="37" fillId="22" borderId="36" xfId="0" applyFont="1" applyFill="1" applyBorder="1" applyAlignment="1">
      <alignment horizontal="center" vertical="center"/>
    </xf>
    <xf numFmtId="0" fontId="11" fillId="37" borderId="5" xfId="0" applyFont="1" applyFill="1" applyBorder="1" applyAlignment="1" applyProtection="1">
      <alignment horizontal="center"/>
      <protection locked="0"/>
    </xf>
    <xf numFmtId="0" fontId="67" fillId="24" borderId="0" xfId="0" applyFont="1" applyFill="1" applyBorder="1" applyAlignment="1">
      <alignment horizontal="center" vertical="center" wrapText="1"/>
    </xf>
    <xf numFmtId="0" fontId="67" fillId="24" borderId="129" xfId="0" applyFont="1" applyFill="1" applyBorder="1" applyAlignment="1">
      <alignment horizontal="center" vertical="center" wrapText="1"/>
    </xf>
    <xf numFmtId="0" fontId="43" fillId="0" borderId="0" xfId="0" applyFont="1" applyAlignment="1">
      <alignment horizontal="left" vertical="top" wrapText="1"/>
    </xf>
    <xf numFmtId="0" fontId="43" fillId="0" borderId="0" xfId="0" applyFont="1" applyAlignment="1">
      <alignment horizontal="left" vertical="top"/>
    </xf>
    <xf numFmtId="0" fontId="0" fillId="0" borderId="0" xfId="0" applyAlignment="1">
      <alignment horizontal="left" wrapText="1"/>
    </xf>
    <xf numFmtId="0" fontId="55" fillId="0" borderId="0" xfId="0" applyFont="1" applyBorder="1" applyAlignment="1">
      <alignment horizontal="center" wrapText="1"/>
    </xf>
    <xf numFmtId="0" fontId="55" fillId="0" borderId="32" xfId="0" applyFont="1" applyBorder="1" applyAlignment="1">
      <alignment horizontal="center" wrapText="1"/>
    </xf>
    <xf numFmtId="0" fontId="43" fillId="0" borderId="0" xfId="0" applyFont="1" applyFill="1" applyAlignment="1">
      <alignment horizontal="center" vertical="top" wrapText="1"/>
    </xf>
    <xf numFmtId="0" fontId="11" fillId="37" borderId="6" xfId="0" applyFont="1" applyFill="1" applyBorder="1" applyAlignment="1" applyProtection="1">
      <alignment horizontal="center" vertical="top" wrapText="1"/>
      <protection locked="0"/>
    </xf>
    <xf numFmtId="0" fontId="11" fillId="37" borderId="4" xfId="0" applyFont="1" applyFill="1" applyBorder="1" applyAlignment="1" applyProtection="1">
      <alignment horizontal="center" vertical="top" wrapText="1"/>
      <protection locked="0"/>
    </xf>
    <xf numFmtId="0" fontId="11" fillId="37" borderId="122" xfId="0" applyFont="1" applyFill="1" applyBorder="1" applyAlignment="1" applyProtection="1">
      <alignment horizontal="center" vertical="top" wrapText="1"/>
      <protection locked="0"/>
    </xf>
    <xf numFmtId="0" fontId="11" fillId="37" borderId="52" xfId="0" applyFont="1" applyFill="1" applyBorder="1" applyAlignment="1" applyProtection="1">
      <alignment horizontal="center"/>
      <protection locked="0"/>
    </xf>
    <xf numFmtId="0" fontId="14" fillId="0" borderId="132" xfId="0" applyFont="1" applyBorder="1" applyAlignment="1">
      <alignment horizontal="left" vertical="top" wrapText="1"/>
    </xf>
    <xf numFmtId="0" fontId="14" fillId="0" borderId="0" xfId="0" applyFont="1" applyBorder="1" applyAlignment="1">
      <alignment horizontal="left" vertical="top" wrapText="1"/>
    </xf>
    <xf numFmtId="0" fontId="14" fillId="0" borderId="132" xfId="0" applyFont="1" applyFill="1" applyBorder="1" applyAlignment="1">
      <alignment horizontal="left" vertical="top" wrapText="1"/>
    </xf>
    <xf numFmtId="0" fontId="14" fillId="0" borderId="135" xfId="0" applyFont="1" applyFill="1" applyBorder="1" applyAlignment="1">
      <alignment horizontal="left" vertical="top" wrapText="1"/>
    </xf>
    <xf numFmtId="0" fontId="14" fillId="0" borderId="135" xfId="0" applyFont="1" applyBorder="1" applyAlignment="1">
      <alignment horizontal="left" vertical="top" wrapText="1"/>
    </xf>
    <xf numFmtId="0" fontId="14" fillId="0" borderId="130" xfId="0" applyFont="1" applyBorder="1" applyAlignment="1">
      <alignment horizontal="left" vertical="top" wrapText="1"/>
    </xf>
    <xf numFmtId="0" fontId="14" fillId="0" borderId="131" xfId="0" applyFont="1" applyBorder="1" applyAlignment="1">
      <alignment horizontal="left" vertical="top" wrapText="1"/>
    </xf>
    <xf numFmtId="0" fontId="14" fillId="37" borderId="52" xfId="0" applyFont="1" applyFill="1" applyBorder="1" applyAlignment="1" applyProtection="1">
      <alignment horizontal="center" vertical="center" wrapText="1"/>
      <protection locked="0"/>
    </xf>
    <xf numFmtId="0" fontId="11" fillId="37" borderId="6" xfId="0" applyFont="1" applyFill="1" applyBorder="1" applyAlignment="1" applyProtection="1">
      <alignment horizontal="left" vertical="top" wrapText="1"/>
      <protection locked="0"/>
    </xf>
    <xf numFmtId="0" fontId="11" fillId="37" borderId="4" xfId="0" applyFont="1" applyFill="1" applyBorder="1" applyAlignment="1" applyProtection="1">
      <alignment horizontal="left" vertical="top" wrapText="1"/>
      <protection locked="0"/>
    </xf>
    <xf numFmtId="0" fontId="11" fillId="37" borderId="122" xfId="0" applyFont="1" applyFill="1" applyBorder="1" applyAlignment="1" applyProtection="1">
      <alignment horizontal="left" vertical="top" wrapText="1"/>
      <protection locked="0"/>
    </xf>
    <xf numFmtId="0" fontId="58" fillId="37" borderId="127" xfId="0" applyFont="1" applyFill="1" applyBorder="1" applyAlignment="1" applyProtection="1">
      <alignment horizontal="center"/>
      <protection locked="0"/>
    </xf>
    <xf numFmtId="0" fontId="14" fillId="0" borderId="129" xfId="0" applyFont="1" applyBorder="1" applyAlignment="1">
      <alignment horizontal="left" vertical="top" wrapText="1"/>
    </xf>
    <xf numFmtId="0" fontId="14" fillId="0" borderId="132" xfId="0" applyFont="1" applyBorder="1" applyAlignment="1">
      <alignment horizontal="left" vertical="center" wrapText="1"/>
    </xf>
    <xf numFmtId="0" fontId="14" fillId="0" borderId="135" xfId="0" applyFont="1" applyBorder="1" applyAlignment="1">
      <alignment horizontal="left" vertical="center" wrapText="1"/>
    </xf>
    <xf numFmtId="0" fontId="14" fillId="0" borderId="0" xfId="0" applyFont="1" applyBorder="1" applyAlignment="1">
      <alignment horizontal="left" vertical="center" wrapText="1"/>
    </xf>
    <xf numFmtId="0" fontId="14" fillId="37" borderId="52" xfId="0" applyFont="1" applyFill="1" applyBorder="1" applyAlignment="1" applyProtection="1">
      <alignment horizontal="left" vertical="center" wrapText="1"/>
      <protection locked="0"/>
    </xf>
    <xf numFmtId="0" fontId="14" fillId="37" borderId="52" xfId="0" applyFont="1" applyFill="1" applyBorder="1" applyAlignment="1" applyProtection="1">
      <alignment horizontal="center" vertical="center"/>
      <protection locked="0"/>
    </xf>
    <xf numFmtId="0" fontId="44" fillId="24" borderId="0" xfId="0" applyFont="1" applyFill="1" applyBorder="1" applyAlignment="1">
      <alignment horizontal="left" vertical="center" wrapText="1"/>
    </xf>
    <xf numFmtId="0" fontId="10" fillId="0" borderId="50" xfId="0" applyFont="1" applyBorder="1" applyAlignment="1">
      <alignment horizontal="left" vertical="top" wrapText="1"/>
    </xf>
    <xf numFmtId="0" fontId="10" fillId="0" borderId="55" xfId="0" applyFont="1" applyBorder="1" applyAlignment="1">
      <alignment horizontal="left" vertical="top" wrapText="1"/>
    </xf>
    <xf numFmtId="0" fontId="10" fillId="0" borderId="112" xfId="0" applyFont="1" applyBorder="1" applyAlignment="1">
      <alignment horizontal="left" vertical="top" wrapText="1"/>
    </xf>
    <xf numFmtId="0" fontId="10" fillId="0" borderId="49" xfId="0" applyFont="1" applyBorder="1" applyAlignment="1">
      <alignment horizontal="left" vertical="top" wrapText="1"/>
    </xf>
    <xf numFmtId="0" fontId="10" fillId="0" borderId="140" xfId="0" applyFont="1" applyBorder="1" applyAlignment="1">
      <alignment horizontal="left" vertical="top" wrapText="1"/>
    </xf>
    <xf numFmtId="0" fontId="31" fillId="32" borderId="0" xfId="0" applyFont="1" applyFill="1" applyBorder="1" applyAlignment="1">
      <alignment horizontal="center" vertical="center" wrapText="1"/>
    </xf>
    <xf numFmtId="0" fontId="10" fillId="0" borderId="0" xfId="0" applyFont="1" applyBorder="1" applyAlignment="1">
      <alignment horizontal="left" vertical="top" wrapText="1"/>
    </xf>
    <xf numFmtId="0" fontId="10" fillId="0" borderId="139" xfId="0" applyFont="1" applyBorder="1" applyAlignment="1">
      <alignment horizontal="left" vertical="top" wrapText="1"/>
    </xf>
    <xf numFmtId="0" fontId="31" fillId="32" borderId="108" xfId="0" applyFont="1" applyFill="1" applyBorder="1" applyAlignment="1">
      <alignment horizontal="left" vertical="center" wrapText="1"/>
    </xf>
    <xf numFmtId="0" fontId="31" fillId="32" borderId="110" xfId="0" applyFont="1" applyFill="1" applyBorder="1" applyAlignment="1">
      <alignment horizontal="left" vertical="center" wrapText="1"/>
    </xf>
    <xf numFmtId="0" fontId="31" fillId="32" borderId="80" xfId="0" applyFont="1" applyFill="1" applyBorder="1" applyAlignment="1">
      <alignment horizontal="left" vertical="center" wrapText="1"/>
    </xf>
    <xf numFmtId="0" fontId="31" fillId="32" borderId="85" xfId="0" applyFont="1" applyFill="1" applyBorder="1" applyAlignment="1">
      <alignment horizontal="left" vertical="center" wrapText="1"/>
    </xf>
    <xf numFmtId="0" fontId="31" fillId="32" borderId="93" xfId="0" applyFont="1" applyFill="1" applyBorder="1" applyAlignment="1">
      <alignment horizontal="left" vertical="center" wrapText="1"/>
    </xf>
    <xf numFmtId="0" fontId="31" fillId="32" borderId="97" xfId="0" applyFont="1" applyFill="1" applyBorder="1" applyAlignment="1">
      <alignment horizontal="left" vertical="center" wrapText="1"/>
    </xf>
    <xf numFmtId="0" fontId="10" fillId="0" borderId="84" xfId="0" applyFont="1" applyBorder="1" applyAlignment="1">
      <alignment horizontal="left" vertical="top" wrapText="1"/>
    </xf>
    <xf numFmtId="0" fontId="10" fillId="0" borderId="88" xfId="0" applyFont="1" applyBorder="1" applyAlignment="1">
      <alignment horizontal="left" vertical="top" wrapText="1"/>
    </xf>
    <xf numFmtId="0" fontId="10" fillId="0" borderId="98" xfId="0" applyFont="1" applyBorder="1" applyAlignment="1">
      <alignment horizontal="left" vertical="top" wrapText="1"/>
    </xf>
    <xf numFmtId="0" fontId="10" fillId="0" borderId="99" xfId="0" applyFont="1" applyBorder="1" applyAlignment="1">
      <alignment horizontal="left" vertical="top" wrapText="1"/>
    </xf>
    <xf numFmtId="0" fontId="10" fillId="0" borderId="94" xfId="0" applyFont="1" applyBorder="1" applyAlignment="1">
      <alignment horizontal="left" vertical="top" wrapText="1"/>
    </xf>
    <xf numFmtId="0" fontId="10" fillId="0" borderId="100" xfId="0" applyFont="1" applyBorder="1" applyAlignment="1">
      <alignment horizontal="left" vertical="top" wrapText="1"/>
    </xf>
    <xf numFmtId="0" fontId="10" fillId="0" borderId="86" xfId="0" applyFont="1" applyBorder="1" applyAlignment="1">
      <alignment horizontal="left" vertical="top" wrapText="1"/>
    </xf>
    <xf numFmtId="0" fontId="10" fillId="0" borderId="87" xfId="0" applyFont="1" applyBorder="1" applyAlignment="1">
      <alignment horizontal="left" vertical="top" wrapText="1"/>
    </xf>
    <xf numFmtId="0" fontId="31" fillId="32" borderId="0" xfId="0" applyFont="1" applyFill="1" applyBorder="1" applyAlignment="1">
      <alignment horizontal="left" vertical="center" wrapText="1"/>
    </xf>
    <xf numFmtId="0" fontId="10" fillId="0" borderId="0" xfId="0" applyFont="1" applyAlignment="1">
      <alignment horizontal="left" vertical="top" wrapText="1"/>
    </xf>
    <xf numFmtId="0" fontId="15" fillId="24" borderId="19" xfId="0" applyFont="1" applyFill="1" applyBorder="1" applyAlignment="1">
      <alignment vertical="center" wrapText="1"/>
    </xf>
    <xf numFmtId="0" fontId="15" fillId="24" borderId="20" xfId="0" applyFont="1" applyFill="1" applyBorder="1" applyAlignment="1">
      <alignment vertical="center" wrapText="1"/>
    </xf>
    <xf numFmtId="0" fontId="15" fillId="24" borderId="37" xfId="0" applyFont="1" applyFill="1" applyBorder="1" applyAlignment="1">
      <alignment vertical="center" wrapText="1"/>
    </xf>
    <xf numFmtId="0" fontId="15" fillId="24" borderId="38" xfId="0" applyFont="1" applyFill="1" applyBorder="1" applyAlignment="1">
      <alignment vertical="center" wrapText="1"/>
    </xf>
    <xf numFmtId="0" fontId="0" fillId="0" borderId="0" xfId="0" applyAlignment="1">
      <alignment horizontal="center"/>
    </xf>
    <xf numFmtId="0" fontId="10" fillId="0" borderId="39" xfId="0" applyFont="1" applyBorder="1" applyAlignment="1">
      <alignment horizontal="left" vertical="top" wrapText="1"/>
    </xf>
    <xf numFmtId="0" fontId="0" fillId="0" borderId="0" xfId="0" applyAlignment="1">
      <alignment horizontal="left" vertical="top"/>
    </xf>
    <xf numFmtId="0" fontId="10" fillId="26" borderId="0" xfId="0" applyFont="1" applyFill="1" applyAlignment="1">
      <alignment horizontal="left" vertical="top" wrapText="1"/>
    </xf>
    <xf numFmtId="0" fontId="0" fillId="26" borderId="0" xfId="0" applyFill="1" applyAlignment="1">
      <alignment horizontal="left" vertical="top"/>
    </xf>
    <xf numFmtId="0" fontId="29" fillId="0" borderId="0" xfId="0" applyFont="1" applyAlignment="1">
      <alignment horizontal="left" vertical="top" wrapText="1"/>
    </xf>
    <xf numFmtId="0" fontId="72" fillId="0" borderId="0" xfId="0" applyFont="1" applyAlignment="1">
      <alignment horizontal="center" vertical="top" wrapText="1"/>
    </xf>
    <xf numFmtId="0" fontId="11" fillId="37" borderId="66" xfId="0" applyFont="1" applyFill="1" applyBorder="1" applyAlignment="1" applyProtection="1">
      <alignment horizontal="left" vertical="top"/>
      <protection locked="0"/>
    </xf>
    <xf numFmtId="0" fontId="11" fillId="37" borderId="67" xfId="0" applyFont="1" applyFill="1" applyBorder="1" applyAlignment="1" applyProtection="1">
      <alignment horizontal="left" vertical="top"/>
      <protection locked="0"/>
    </xf>
    <xf numFmtId="0" fontId="11" fillId="37" borderId="66" xfId="0" applyFont="1" applyFill="1" applyBorder="1" applyAlignment="1" applyProtection="1">
      <alignment vertical="top"/>
      <protection locked="0"/>
    </xf>
    <xf numFmtId="0" fontId="11" fillId="37" borderId="67" xfId="0" applyFont="1" applyFill="1" applyBorder="1" applyAlignment="1" applyProtection="1">
      <alignment vertical="top"/>
      <protection locked="0"/>
    </xf>
    <xf numFmtId="0" fontId="11" fillId="0" borderId="57" xfId="0" applyFont="1" applyBorder="1" applyAlignment="1">
      <alignment horizontal="left" vertical="top" wrapText="1"/>
    </xf>
    <xf numFmtId="0" fontId="11" fillId="0" borderId="0" xfId="0" applyFont="1" applyBorder="1" applyAlignment="1">
      <alignment horizontal="left" vertical="top" wrapText="1"/>
    </xf>
    <xf numFmtId="0" fontId="11" fillId="0" borderId="62" xfId="0" applyFont="1" applyBorder="1" applyAlignment="1">
      <alignment horizontal="left" vertical="top" wrapText="1"/>
    </xf>
    <xf numFmtId="0" fontId="11" fillId="0" borderId="63" xfId="0" applyFont="1" applyBorder="1" applyAlignment="1">
      <alignment horizontal="left" vertical="top"/>
    </xf>
    <xf numFmtId="0" fontId="11" fillId="0" borderId="29" xfId="0" applyFont="1" applyBorder="1" applyAlignment="1">
      <alignment horizontal="left" vertical="top" wrapText="1"/>
    </xf>
    <xf numFmtId="0" fontId="11" fillId="37" borderId="66" xfId="0" applyFont="1" applyFill="1" applyBorder="1" applyAlignment="1" applyProtection="1">
      <alignment vertical="top" wrapText="1"/>
      <protection locked="0"/>
    </xf>
    <xf numFmtId="0" fontId="47" fillId="35" borderId="0" xfId="0" applyFont="1" applyFill="1" applyBorder="1" applyAlignment="1">
      <alignment horizontal="left" vertical="center" wrapText="1"/>
    </xf>
    <xf numFmtId="0" fontId="11" fillId="37" borderId="66" xfId="0" quotePrefix="1" applyFont="1" applyFill="1" applyBorder="1" applyAlignment="1" applyProtection="1">
      <alignment horizontal="left" vertical="top"/>
      <protection locked="0"/>
    </xf>
    <xf numFmtId="0" fontId="47" fillId="35" borderId="0" xfId="0" applyFont="1" applyFill="1" applyBorder="1" applyAlignment="1">
      <alignment horizontal="left" vertical="top" wrapText="1"/>
    </xf>
    <xf numFmtId="0" fontId="11" fillId="26" borderId="26" xfId="0" applyFont="1" applyFill="1" applyBorder="1" applyAlignment="1">
      <alignment horizontal="left" vertical="top" wrapText="1"/>
    </xf>
    <xf numFmtId="0" fontId="11" fillId="26" borderId="27" xfId="0" applyFont="1" applyFill="1" applyBorder="1" applyAlignment="1">
      <alignment horizontal="left" vertical="top" wrapText="1"/>
    </xf>
    <xf numFmtId="0" fontId="11" fillId="26" borderId="28" xfId="0" applyFont="1" applyFill="1" applyBorder="1" applyAlignment="1">
      <alignment horizontal="left" vertical="top" wrapText="1"/>
    </xf>
    <xf numFmtId="0" fontId="11" fillId="26" borderId="29" xfId="0" applyFont="1" applyFill="1" applyBorder="1" applyAlignment="1">
      <alignment horizontal="left" vertical="top" wrapText="1"/>
    </xf>
    <xf numFmtId="0" fontId="11" fillId="26" borderId="0" xfId="0" applyFont="1" applyFill="1" applyBorder="1" applyAlignment="1">
      <alignment horizontal="left" vertical="top" wrapText="1"/>
    </xf>
    <xf numFmtId="0" fontId="11" fillId="26" borderId="30" xfId="0" applyFont="1" applyFill="1" applyBorder="1" applyAlignment="1">
      <alignment horizontal="left" vertical="top" wrapText="1"/>
    </xf>
    <xf numFmtId="0" fontId="11" fillId="26" borderId="31" xfId="0" applyFont="1" applyFill="1" applyBorder="1" applyAlignment="1">
      <alignment horizontal="left" vertical="top" wrapText="1"/>
    </xf>
    <xf numFmtId="0" fontId="11" fillId="26" borderId="32" xfId="0" applyFont="1" applyFill="1" applyBorder="1" applyAlignment="1">
      <alignment horizontal="left" vertical="top" wrapText="1"/>
    </xf>
    <xf numFmtId="0" fontId="11" fillId="26" borderId="33" xfId="0" applyFont="1" applyFill="1" applyBorder="1" applyAlignment="1">
      <alignment horizontal="left" vertical="top" wrapText="1"/>
    </xf>
    <xf numFmtId="0" fontId="11" fillId="22" borderId="5" xfId="0" applyFont="1" applyFill="1" applyBorder="1" applyAlignment="1">
      <alignment horizontal="left" vertical="center"/>
    </xf>
    <xf numFmtId="0" fontId="27" fillId="26" borderId="26" xfId="0" applyFont="1" applyFill="1" applyBorder="1" applyAlignment="1">
      <alignment horizontal="left" vertical="top" wrapText="1"/>
    </xf>
    <xf numFmtId="0" fontId="27" fillId="26" borderId="27" xfId="0" applyFont="1" applyFill="1" applyBorder="1" applyAlignment="1">
      <alignment horizontal="left" vertical="top" wrapText="1"/>
    </xf>
    <xf numFmtId="0" fontId="27" fillId="26" borderId="28" xfId="0" applyFont="1" applyFill="1" applyBorder="1" applyAlignment="1">
      <alignment horizontal="left" vertical="top" wrapText="1"/>
    </xf>
    <xf numFmtId="0" fontId="27" fillId="26" borderId="29" xfId="0" applyFont="1" applyFill="1" applyBorder="1" applyAlignment="1">
      <alignment horizontal="left" vertical="top" wrapText="1"/>
    </xf>
    <xf numFmtId="0" fontId="27" fillId="26" borderId="0" xfId="0" applyFont="1" applyFill="1" applyBorder="1" applyAlignment="1">
      <alignment horizontal="left" vertical="top" wrapText="1"/>
    </xf>
    <xf numFmtId="0" fontId="27" fillId="26" borderId="30" xfId="0" applyFont="1" applyFill="1" applyBorder="1" applyAlignment="1">
      <alignment horizontal="left" vertical="top" wrapText="1"/>
    </xf>
    <xf numFmtId="0" fontId="27" fillId="26" borderId="31" xfId="0" applyFont="1" applyFill="1" applyBorder="1" applyAlignment="1">
      <alignment horizontal="left" vertical="top" wrapText="1"/>
    </xf>
    <xf numFmtId="0" fontId="27" fillId="26" borderId="32" xfId="0" applyFont="1" applyFill="1" applyBorder="1" applyAlignment="1">
      <alignment horizontal="left" vertical="top" wrapText="1"/>
    </xf>
    <xf numFmtId="0" fontId="27" fillId="26" borderId="33" xfId="0" applyFont="1" applyFill="1" applyBorder="1" applyAlignment="1">
      <alignment horizontal="left" vertical="top" wrapText="1"/>
    </xf>
    <xf numFmtId="0" fontId="11" fillId="0" borderId="5" xfId="0" quotePrefix="1" applyFont="1" applyBorder="1" applyAlignment="1">
      <alignment horizontal="center" vertical="center"/>
    </xf>
    <xf numFmtId="0" fontId="11" fillId="14" borderId="5" xfId="0" applyFont="1" applyFill="1" applyBorder="1" applyAlignment="1">
      <alignment horizontal="left" vertical="top" wrapText="1"/>
    </xf>
    <xf numFmtId="0" fontId="11" fillId="14" borderId="5" xfId="0" applyFont="1" applyFill="1" applyBorder="1" applyAlignment="1">
      <alignment horizontal="left" vertical="center"/>
    </xf>
    <xf numFmtId="0" fontId="11" fillId="14" borderId="34" xfId="0" applyFont="1" applyFill="1" applyBorder="1" applyAlignment="1">
      <alignment horizontal="left" vertical="top" wrapText="1"/>
    </xf>
    <xf numFmtId="0" fontId="11" fillId="14" borderId="35" xfId="0" applyFont="1" applyFill="1" applyBorder="1" applyAlignment="1">
      <alignment horizontal="left" vertical="top" wrapText="1"/>
    </xf>
    <xf numFmtId="0" fontId="11" fillId="14" borderId="36" xfId="0" applyFont="1" applyFill="1" applyBorder="1" applyAlignment="1">
      <alignment horizontal="left" vertical="top" wrapText="1"/>
    </xf>
    <xf numFmtId="0" fontId="11" fillId="22" borderId="34" xfId="0" applyFont="1" applyFill="1" applyBorder="1" applyAlignment="1">
      <alignment horizontal="left" vertical="center"/>
    </xf>
    <xf numFmtId="0" fontId="11" fillId="22" borderId="35" xfId="0" applyFont="1" applyFill="1" applyBorder="1" applyAlignment="1">
      <alignment horizontal="left" vertical="center"/>
    </xf>
    <xf numFmtId="0" fontId="11" fillId="22" borderId="36" xfId="0" applyFont="1" applyFill="1" applyBorder="1" applyAlignment="1">
      <alignment horizontal="left" vertical="center"/>
    </xf>
    <xf numFmtId="0" fontId="14" fillId="0" borderId="15" xfId="0" applyFont="1" applyBorder="1" applyAlignment="1">
      <alignment vertical="center" wrapText="1"/>
    </xf>
    <xf numFmtId="0" fontId="14" fillId="0" borderId="11" xfId="0" applyFont="1" applyBorder="1" applyAlignment="1">
      <alignment vertical="center" wrapText="1"/>
    </xf>
    <xf numFmtId="0" fontId="14" fillId="0" borderId="16" xfId="0" applyFont="1" applyBorder="1" applyAlignment="1">
      <alignment vertical="center" wrapText="1"/>
    </xf>
    <xf numFmtId="0" fontId="8" fillId="0" borderId="15" xfId="0" applyFont="1" applyBorder="1" applyAlignment="1">
      <alignment vertical="center" wrapText="1"/>
    </xf>
    <xf numFmtId="0" fontId="8" fillId="0" borderId="11" xfId="0" applyFont="1" applyBorder="1" applyAlignment="1">
      <alignment vertical="center" wrapText="1"/>
    </xf>
    <xf numFmtId="0" fontId="8" fillId="0" borderId="16" xfId="0" applyFont="1" applyBorder="1" applyAlignment="1">
      <alignment vertical="center" wrapText="1"/>
    </xf>
    <xf numFmtId="0" fontId="15" fillId="24" borderId="21" xfId="0" applyFont="1" applyFill="1" applyBorder="1" applyAlignment="1">
      <alignment horizontal="left" vertical="center" wrapText="1"/>
    </xf>
    <xf numFmtId="0" fontId="15" fillId="24" borderId="22" xfId="0" applyFont="1" applyFill="1" applyBorder="1" applyAlignment="1">
      <alignment horizontal="left" vertical="center" wrapText="1"/>
    </xf>
    <xf numFmtId="16" fontId="16" fillId="0" borderId="14" xfId="0" applyNumberFormat="1" applyFont="1" applyBorder="1" applyAlignment="1">
      <alignment vertical="center" wrapText="1"/>
    </xf>
    <xf numFmtId="16" fontId="16" fillId="0" borderId="11" xfId="0" applyNumberFormat="1" applyFont="1" applyBorder="1" applyAlignment="1">
      <alignment vertical="center" wrapText="1"/>
    </xf>
    <xf numFmtId="16" fontId="16" fillId="0" borderId="10" xfId="0" applyNumberFormat="1" applyFont="1" applyBorder="1" applyAlignment="1">
      <alignment vertical="center" wrapText="1"/>
    </xf>
    <xf numFmtId="0" fontId="15" fillId="24" borderId="17" xfId="0" applyFont="1" applyFill="1" applyBorder="1" applyAlignment="1">
      <alignment vertical="center" wrapText="1"/>
    </xf>
    <xf numFmtId="0" fontId="15" fillId="24" borderId="18" xfId="0" applyFont="1" applyFill="1" applyBorder="1" applyAlignment="1">
      <alignmen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15" fillId="24" borderId="21" xfId="0" applyFont="1" applyFill="1" applyBorder="1" applyAlignment="1">
      <alignment horizontal="center" vertical="center" wrapText="1"/>
    </xf>
    <xf numFmtId="0" fontId="15" fillId="24" borderId="22" xfId="0" applyFont="1" applyFill="1" applyBorder="1" applyAlignment="1">
      <alignment horizontal="center" vertical="center" wrapText="1"/>
    </xf>
    <xf numFmtId="0" fontId="11" fillId="14" borderId="27" xfId="0" applyFont="1" applyFill="1" applyBorder="1" applyAlignment="1">
      <alignment horizontal="left" vertical="center"/>
    </xf>
    <xf numFmtId="0" fontId="11" fillId="14" borderId="28" xfId="0" applyFont="1" applyFill="1" applyBorder="1" applyAlignment="1">
      <alignment horizontal="left" vertical="center"/>
    </xf>
    <xf numFmtId="0" fontId="11" fillId="14" borderId="0" xfId="0" applyFont="1" applyFill="1" applyBorder="1" applyAlignment="1">
      <alignment horizontal="left" vertical="center"/>
    </xf>
    <xf numFmtId="0" fontId="11" fillId="14" borderId="30" xfId="0" applyFont="1" applyFill="1" applyBorder="1" applyAlignment="1">
      <alignment horizontal="left" vertical="center"/>
    </xf>
    <xf numFmtId="0" fontId="11" fillId="14" borderId="32" xfId="0" applyFont="1" applyFill="1" applyBorder="1" applyAlignment="1">
      <alignment horizontal="left" vertical="center"/>
    </xf>
    <xf numFmtId="0" fontId="11" fillId="14" borderId="33" xfId="0" applyFont="1" applyFill="1" applyBorder="1" applyAlignment="1">
      <alignment horizontal="left" vertical="center"/>
    </xf>
    <xf numFmtId="0" fontId="10" fillId="0" borderId="20" xfId="0" applyFont="1" applyBorder="1" applyAlignment="1">
      <alignment horizontal="left" vertical="top" wrapText="1"/>
    </xf>
    <xf numFmtId="0" fontId="15" fillId="24" borderId="0" xfId="0" applyFont="1" applyFill="1" applyBorder="1" applyAlignment="1">
      <alignment horizontal="left" vertical="center" wrapText="1"/>
    </xf>
    <xf numFmtId="0" fontId="15" fillId="24" borderId="0" xfId="0" applyFont="1" applyFill="1" applyBorder="1" applyAlignment="1">
      <alignment horizontal="center" vertical="center" wrapText="1"/>
    </xf>
  </cellXfs>
  <cellStyles count="11">
    <cellStyle name="Normal" xfId="0" builtinId="0"/>
    <cellStyle name="Normal 17 3 2" xfId="5"/>
    <cellStyle name="Normal 17 3 2 2" xfId="9"/>
    <cellStyle name="Normal 2" xfId="1"/>
    <cellStyle name="Normal 2 3" xfId="3"/>
    <cellStyle name="Normal 2 3 2" xfId="6"/>
    <cellStyle name="Normal 3" xfId="4"/>
    <cellStyle name="Normal 4" xfId="7"/>
    <cellStyle name="Normal 4 2" xfId="10"/>
    <cellStyle name="Percent" xfId="8" builtinId="5"/>
    <cellStyle name="Percent 2" xfId="2"/>
  </cellStyles>
  <dxfs count="32">
    <dxf>
      <font>
        <b/>
        <i val="0"/>
        <color rgb="FFFF0000"/>
      </font>
      <fill>
        <patternFill patternType="none">
          <bgColor auto="1"/>
        </patternFill>
      </fill>
    </dxf>
    <dxf>
      <fill>
        <patternFill>
          <bgColor theme="5" tint="0.79998168889431442"/>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theme="5" tint="0.79998168889431442"/>
        </patternFill>
      </fill>
    </dxf>
    <dxf>
      <fill>
        <patternFill>
          <bgColor rgb="FFFFE5F0"/>
        </patternFill>
      </fill>
    </dxf>
    <dxf>
      <fill>
        <patternFill>
          <bgColor theme="5" tint="0.79998168889431442"/>
        </patternFill>
      </fill>
    </dxf>
    <dxf>
      <fill>
        <patternFill>
          <bgColor rgb="FFFFE5F0"/>
        </patternFill>
      </fill>
    </dxf>
    <dxf>
      <fill>
        <patternFill>
          <bgColor theme="5" tint="0.79998168889431442"/>
        </patternFill>
      </fill>
    </dxf>
    <dxf>
      <fill>
        <patternFill>
          <bgColor rgb="FFFFE5F0"/>
        </patternFill>
      </fill>
    </dxf>
    <dxf>
      <fill>
        <patternFill>
          <bgColor theme="5" tint="0.79998168889431442"/>
        </patternFill>
      </fill>
    </dxf>
    <dxf>
      <fill>
        <patternFill>
          <bgColor rgb="FFFFE5F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8D4DF"/>
      <rgbColor rgb="0000FF00"/>
      <rgbColor rgb="0000A4D9"/>
      <rgbColor rgb="00FFFF00"/>
      <rgbColor rgb="00FF00FF"/>
      <rgbColor rgb="0000FFFF"/>
      <rgbColor rgb="00E0396E"/>
      <rgbColor rgb="00F58023"/>
      <rgbColor rgb="00000080"/>
      <rgbColor rgb="00C9D300"/>
      <rgbColor rgb="00CCDCF4"/>
      <rgbColor rgb="0029AFA4"/>
      <rgbColor rgb="00E6E6E6"/>
      <rgbColor rgb="00666666"/>
      <rgbColor rgb="00E0396E"/>
      <rgbColor rgb="00774F90"/>
      <rgbColor rgb="00C9D300"/>
      <rgbColor rgb="00F58023"/>
      <rgbColor rgb="0029AFA4"/>
      <rgbColor rgb="0000A4D9"/>
      <rgbColor rgb="00193F78"/>
      <rgbColor rgb="00E6E6E6"/>
      <rgbColor rgb="00666666"/>
      <rgbColor rgb="00B4B4B4"/>
      <rgbColor rgb="00E6E6E6"/>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D1F4FF"/>
      <rgbColor rgb="00EAF5FD"/>
      <rgbColor rgb="00C9D300"/>
      <rgbColor rgb="00FFCC00"/>
      <rgbColor rgb="00DDD1E5"/>
      <rgbColor rgb="00774F90"/>
      <rgbColor rgb="00193F78"/>
      <rgbColor rgb="00B4B4B4"/>
      <rgbColor rgb="00003366"/>
      <rgbColor rgb="00FCDDC4"/>
      <rgbColor rgb="00003300"/>
      <rgbColor rgb="00333300"/>
      <rgbColor rgb="00993300"/>
      <rgbColor rgb="00993366"/>
      <rgbColor rgb="00333399"/>
      <rgbColor rgb="00333333"/>
    </indexedColors>
    <mruColors>
      <color rgb="FFE0396E"/>
      <color rgb="FFFFFF66"/>
      <color rgb="FFFF3399"/>
      <color rgb="FF008080"/>
      <color rgb="FFC9D300"/>
      <color rgb="FFFFFFCC"/>
      <color rgb="FFFFF7FF"/>
      <color rgb="FFFFE5F0"/>
      <color rgb="FFFFD9E8"/>
      <color rgb="FF764F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72635614172527"/>
          <c:y val="0.1622490673476335"/>
          <c:w val="0.48710719575894595"/>
          <c:h val="0.59742351878146382"/>
        </c:manualLayout>
      </c:layout>
      <c:radarChart>
        <c:radarStyle val="marker"/>
        <c:varyColors val="0"/>
        <c:ser>
          <c:idx val="0"/>
          <c:order val="0"/>
          <c:tx>
            <c:strRef>
              <c:f>'1. Summary'!$D$10</c:f>
              <c:strCache>
                <c:ptCount val="1"/>
                <c:pt idx="0">
                  <c:v>CYP need rating</c:v>
                </c:pt>
              </c:strCache>
            </c:strRef>
          </c:tx>
          <c:spPr>
            <a:ln w="57150" cap="rnd">
              <a:solidFill>
                <a:srgbClr val="00A4D9"/>
              </a:solidFill>
              <a:round/>
            </a:ln>
            <a:effectLst/>
          </c:spPr>
          <c:marker>
            <c:symbol val="none"/>
          </c:marker>
          <c:dLbls>
            <c:delete val="1"/>
          </c:dLbls>
          <c:cat>
            <c:strRef>
              <c:f>'1. Summary'!$C$11:$C$15</c:f>
              <c:strCache>
                <c:ptCount val="5"/>
                <c:pt idx="0">
                  <c:v>1. Communication &amp; Interaction</c:v>
                </c:pt>
                <c:pt idx="1">
                  <c:v>2. Cognition &amp; Learning</c:v>
                </c:pt>
                <c:pt idx="2">
                  <c:v>3. Social, Emotional &amp; Mental Health</c:v>
                </c:pt>
                <c:pt idx="3">
                  <c:v>4. Sensory &amp; Physical</c:v>
                </c:pt>
                <c:pt idx="4">
                  <c:v>5. Independence</c:v>
                </c:pt>
              </c:strCache>
            </c:strRef>
          </c:cat>
          <c:val>
            <c:numRef>
              <c:f>'1. Summary'!$D$11:$D$15</c:f>
              <c:numCache>
                <c:formatCode>General</c:formatCode>
                <c:ptCount val="5"/>
                <c:pt idx="0">
                  <c:v>2</c:v>
                </c:pt>
                <c:pt idx="1">
                  <c:v>1</c:v>
                </c:pt>
                <c:pt idx="2">
                  <c:v>2</c:v>
                </c:pt>
                <c:pt idx="3">
                  <c:v>4</c:v>
                </c:pt>
                <c:pt idx="4">
                  <c:v>3</c:v>
                </c:pt>
              </c:numCache>
            </c:numRef>
          </c:val>
          <c:extLst xmlns:c16r2="http://schemas.microsoft.com/office/drawing/2015/06/chart">
            <c:ext xmlns:c16="http://schemas.microsoft.com/office/drawing/2014/chart" uri="{C3380CC4-5D6E-409C-BE32-E72D297353CC}">
              <c16:uniqueId val="{00000000-3688-4A6F-BF7B-BBF605FF79A8}"/>
            </c:ext>
          </c:extLst>
        </c:ser>
        <c:ser>
          <c:idx val="1"/>
          <c:order val="1"/>
          <c:tx>
            <c:strRef>
              <c:f>'1. Summary'!$E$10</c:f>
              <c:strCache>
                <c:ptCount val="1"/>
                <c:pt idx="0">
                  <c:v>Setting readiness rating</c:v>
                </c:pt>
              </c:strCache>
            </c:strRef>
          </c:tx>
          <c:spPr>
            <a:ln w="28575" cap="rnd">
              <a:solidFill>
                <a:srgbClr val="C9D300"/>
              </a:solidFill>
              <a:round/>
            </a:ln>
            <a:effectLst/>
          </c:spPr>
          <c:marker>
            <c:symbol val="none"/>
          </c:marker>
          <c:dLbls>
            <c:delete val="1"/>
          </c:dLbls>
          <c:cat>
            <c:strRef>
              <c:f>'1. Summary'!$C$11:$C$15</c:f>
              <c:strCache>
                <c:ptCount val="5"/>
                <c:pt idx="0">
                  <c:v>1. Communication &amp; Interaction</c:v>
                </c:pt>
                <c:pt idx="1">
                  <c:v>2. Cognition &amp; Learning</c:v>
                </c:pt>
                <c:pt idx="2">
                  <c:v>3. Social, Emotional &amp; Mental Health</c:v>
                </c:pt>
                <c:pt idx="3">
                  <c:v>4. Sensory &amp; Physical</c:v>
                </c:pt>
                <c:pt idx="4">
                  <c:v>5. Independence</c:v>
                </c:pt>
              </c:strCache>
            </c:strRef>
          </c:cat>
          <c:val>
            <c:numRef>
              <c:f>'1. Summary'!$E$11:$E$15</c:f>
              <c:numCache>
                <c:formatCode>General</c:formatCode>
                <c:ptCount val="5"/>
                <c:pt idx="0">
                  <c:v>3</c:v>
                </c:pt>
                <c:pt idx="1">
                  <c:v>3</c:v>
                </c:pt>
                <c:pt idx="2">
                  <c:v>3</c:v>
                </c:pt>
                <c:pt idx="3">
                  <c:v>4</c:v>
                </c:pt>
                <c:pt idx="4">
                  <c:v>3</c:v>
                </c:pt>
              </c:numCache>
            </c:numRef>
          </c:val>
          <c:extLst xmlns:c16r2="http://schemas.microsoft.com/office/drawing/2015/06/chart">
            <c:ext xmlns:c16="http://schemas.microsoft.com/office/drawing/2014/chart" uri="{C3380CC4-5D6E-409C-BE32-E72D297353CC}">
              <c16:uniqueId val="{00000001-3688-4A6F-BF7B-BBF605FF79A8}"/>
            </c:ext>
          </c:extLst>
        </c:ser>
        <c:ser>
          <c:idx val="2"/>
          <c:order val="2"/>
          <c:tx>
            <c:strRef>
              <c:f>'1. Summary'!$F$10</c:f>
              <c:strCache>
                <c:ptCount val="1"/>
                <c:pt idx="0">
                  <c:v>Home confidence rating</c:v>
                </c:pt>
              </c:strCache>
            </c:strRef>
          </c:tx>
          <c:spPr>
            <a:ln w="38100" cap="rnd">
              <a:solidFill>
                <a:srgbClr val="E0396E"/>
              </a:solidFill>
              <a:round/>
            </a:ln>
            <a:effectLst/>
          </c:spPr>
          <c:marker>
            <c:symbol val="none"/>
          </c:marker>
          <c:dLbls>
            <c:delete val="1"/>
          </c:dLbls>
          <c:cat>
            <c:strRef>
              <c:f>'1. Summary'!$C$11:$C$15</c:f>
              <c:strCache>
                <c:ptCount val="5"/>
                <c:pt idx="0">
                  <c:v>1. Communication &amp; Interaction</c:v>
                </c:pt>
                <c:pt idx="1">
                  <c:v>2. Cognition &amp; Learning</c:v>
                </c:pt>
                <c:pt idx="2">
                  <c:v>3. Social, Emotional &amp; Mental Health</c:v>
                </c:pt>
                <c:pt idx="3">
                  <c:v>4. Sensory &amp; Physical</c:v>
                </c:pt>
                <c:pt idx="4">
                  <c:v>5. Independence</c:v>
                </c:pt>
              </c:strCache>
            </c:strRef>
          </c:cat>
          <c:val>
            <c:numRef>
              <c:f>'1. Summary'!$F$11:$F$15</c:f>
              <c:numCache>
                <c:formatCode>General</c:formatCode>
                <c:ptCount val="5"/>
                <c:pt idx="0">
                  <c:v>8</c:v>
                </c:pt>
                <c:pt idx="1">
                  <c:v>8</c:v>
                </c:pt>
                <c:pt idx="2">
                  <c:v>8</c:v>
                </c:pt>
                <c:pt idx="3">
                  <c:v>8</c:v>
                </c:pt>
                <c:pt idx="4">
                  <c:v>2</c:v>
                </c:pt>
              </c:numCache>
            </c:numRef>
          </c:val>
          <c:extLst xmlns:c16r2="http://schemas.microsoft.com/office/drawing/2015/06/chart">
            <c:ext xmlns:c16="http://schemas.microsoft.com/office/drawing/2014/chart" uri="{C3380CC4-5D6E-409C-BE32-E72D297353CC}">
              <c16:uniqueId val="{00000000-E903-41AE-BBD8-05AA1363E30F}"/>
            </c:ext>
          </c:extLst>
        </c:ser>
        <c:dLbls>
          <c:showLegendKey val="0"/>
          <c:showVal val="1"/>
          <c:showCatName val="0"/>
          <c:showSerName val="0"/>
          <c:showPercent val="0"/>
          <c:showBubbleSize val="0"/>
        </c:dLbls>
        <c:axId val="177099520"/>
        <c:axId val="177101056"/>
      </c:radarChart>
      <c:catAx>
        <c:axId val="1770995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en-US"/>
          </a:p>
        </c:txPr>
        <c:crossAx val="177101056"/>
        <c:crosses val="autoZero"/>
        <c:auto val="1"/>
        <c:lblAlgn val="ctr"/>
        <c:lblOffset val="100"/>
        <c:noMultiLvlLbl val="0"/>
      </c:catAx>
      <c:valAx>
        <c:axId val="177101056"/>
        <c:scaling>
          <c:orientation val="minMax"/>
          <c:max val="1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77099520"/>
        <c:crosses val="autoZero"/>
        <c:crossBetween val="between"/>
      </c:valAx>
      <c:spPr>
        <a:noFill/>
        <a:ln>
          <a:noFill/>
        </a:ln>
        <a:effectLst/>
      </c:spPr>
    </c:plotArea>
    <c:legend>
      <c:legendPos val="t"/>
      <c:layout>
        <c:manualLayout>
          <c:xMode val="edge"/>
          <c:yMode val="edge"/>
          <c:x val="0.19514768600792151"/>
          <c:y val="0.78022348340991399"/>
          <c:w val="0.57497500746406238"/>
          <c:h val="3.937891692109914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2"/>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446402120527"/>
          <c:y val="0.17857502784829493"/>
          <c:w val="0.48710719575894595"/>
          <c:h val="0.59742351878146382"/>
        </c:manualLayout>
      </c:layout>
      <c:radarChart>
        <c:radarStyle val="marker"/>
        <c:varyColors val="0"/>
        <c:ser>
          <c:idx val="0"/>
          <c:order val="0"/>
          <c:tx>
            <c:strRef>
              <c:f>'0. 5-25 Summary'!$C$7</c:f>
              <c:strCache>
                <c:ptCount val="1"/>
                <c:pt idx="0">
                  <c:v>NEEDS</c:v>
                </c:pt>
              </c:strCache>
            </c:strRef>
          </c:tx>
          <c:spPr>
            <a:ln w="28575" cap="rnd">
              <a:solidFill>
                <a:srgbClr val="C9D300"/>
              </a:solidFill>
              <a:round/>
            </a:ln>
            <a:effectLst/>
          </c:spPr>
          <c:marker>
            <c:symbol val="none"/>
          </c:marker>
          <c:dLbls>
            <c:delete val="1"/>
          </c:dLbls>
          <c:cat>
            <c:strRef>
              <c:f>'0. 5-25 Summary'!$B$8:$B$12</c:f>
              <c:strCache>
                <c:ptCount val="5"/>
                <c:pt idx="0">
                  <c:v>1. COMMUNICATION AND INTERACTION</c:v>
                </c:pt>
                <c:pt idx="1">
                  <c:v>2. COGNITION AND LEARNING</c:v>
                </c:pt>
                <c:pt idx="2">
                  <c:v>3. SOCIAL, EMOTIONAL AND MENTAL HEALTH</c:v>
                </c:pt>
                <c:pt idx="3">
                  <c:v>4. SENSORY OR PHYSICAL</c:v>
                </c:pt>
                <c:pt idx="4">
                  <c:v>5. INDEPENDENCE</c:v>
                </c:pt>
              </c:strCache>
            </c:strRef>
          </c:cat>
          <c:val>
            <c:numRef>
              <c:f>'0. 5-25 Summary'!$C$8:$C$12</c:f>
              <c:numCache>
                <c:formatCode>General</c:formatCode>
                <c:ptCount val="5"/>
                <c:pt idx="0">
                  <c:v>7</c:v>
                </c:pt>
                <c:pt idx="1">
                  <c:v>6</c:v>
                </c:pt>
                <c:pt idx="2">
                  <c:v>5</c:v>
                </c:pt>
                <c:pt idx="3">
                  <c:v>4</c:v>
                </c:pt>
                <c:pt idx="4">
                  <c:v>9</c:v>
                </c:pt>
              </c:numCache>
            </c:numRef>
          </c:val>
          <c:extLst xmlns:c16r2="http://schemas.microsoft.com/office/drawing/2015/06/chart">
            <c:ext xmlns:c16="http://schemas.microsoft.com/office/drawing/2014/chart" uri="{C3380CC4-5D6E-409C-BE32-E72D297353CC}">
              <c16:uniqueId val="{00000000-8D14-465C-84A6-592FAF262D0A}"/>
            </c:ext>
          </c:extLst>
        </c:ser>
        <c:ser>
          <c:idx val="1"/>
          <c:order val="1"/>
          <c:tx>
            <c:strRef>
              <c:f>'0. 5-25 Summary'!$D$7</c:f>
              <c:strCache>
                <c:ptCount val="1"/>
                <c:pt idx="0">
                  <c:v>READINESS</c:v>
                </c:pt>
              </c:strCache>
            </c:strRef>
          </c:tx>
          <c:spPr>
            <a:ln w="28575" cap="rnd">
              <a:solidFill>
                <a:srgbClr val="00A4D9"/>
              </a:solidFill>
              <a:round/>
            </a:ln>
            <a:effectLst/>
          </c:spPr>
          <c:marker>
            <c:symbol val="none"/>
          </c:marker>
          <c:dLbls>
            <c:delete val="1"/>
          </c:dLbls>
          <c:cat>
            <c:strRef>
              <c:f>'0. 5-25 Summary'!$B$8:$B$12</c:f>
              <c:strCache>
                <c:ptCount val="5"/>
                <c:pt idx="0">
                  <c:v>1. COMMUNICATION AND INTERACTION</c:v>
                </c:pt>
                <c:pt idx="1">
                  <c:v>2. COGNITION AND LEARNING</c:v>
                </c:pt>
                <c:pt idx="2">
                  <c:v>3. SOCIAL, EMOTIONAL AND MENTAL HEALTH</c:v>
                </c:pt>
                <c:pt idx="3">
                  <c:v>4. SENSORY OR PHYSICAL</c:v>
                </c:pt>
                <c:pt idx="4">
                  <c:v>5. INDEPENDENCE</c:v>
                </c:pt>
              </c:strCache>
            </c:strRef>
          </c:cat>
          <c:val>
            <c:numRef>
              <c:f>'0. 5-25 Summary'!$D$8:$D$12</c:f>
              <c:numCache>
                <c:formatCode>General</c:formatCode>
                <c:ptCount val="5"/>
                <c:pt idx="0">
                  <c:v>4</c:v>
                </c:pt>
                <c:pt idx="1">
                  <c:v>3</c:v>
                </c:pt>
                <c:pt idx="2">
                  <c:v>5</c:v>
                </c:pt>
                <c:pt idx="3">
                  <c:v>5</c:v>
                </c:pt>
                <c:pt idx="4">
                  <c:v>7</c:v>
                </c:pt>
              </c:numCache>
            </c:numRef>
          </c:val>
          <c:extLst xmlns:c16r2="http://schemas.microsoft.com/office/drawing/2015/06/chart">
            <c:ext xmlns:c16="http://schemas.microsoft.com/office/drawing/2014/chart" uri="{C3380CC4-5D6E-409C-BE32-E72D297353CC}">
              <c16:uniqueId val="{00000001-8D14-465C-84A6-592FAF262D0A}"/>
            </c:ext>
          </c:extLst>
        </c:ser>
        <c:dLbls>
          <c:showLegendKey val="0"/>
          <c:showVal val="1"/>
          <c:showCatName val="0"/>
          <c:showSerName val="0"/>
          <c:showPercent val="0"/>
          <c:showBubbleSize val="0"/>
        </c:dLbls>
        <c:axId val="199228032"/>
        <c:axId val="200343936"/>
      </c:radarChart>
      <c:catAx>
        <c:axId val="1992280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200343936"/>
        <c:crosses val="autoZero"/>
        <c:auto val="1"/>
        <c:lblAlgn val="ctr"/>
        <c:lblOffset val="100"/>
        <c:noMultiLvlLbl val="0"/>
      </c:catAx>
      <c:valAx>
        <c:axId val="20034393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99228032"/>
        <c:crosses val="autoZero"/>
        <c:crossBetween val="between"/>
      </c:valAx>
      <c:spPr>
        <a:noFill/>
        <a:ln>
          <a:noFill/>
        </a:ln>
        <a:effectLst/>
      </c:spPr>
    </c:plotArea>
    <c:legend>
      <c:legendPos val="t"/>
      <c:layout>
        <c:manualLayout>
          <c:xMode val="edge"/>
          <c:yMode val="edge"/>
          <c:x val="0.32085164106961872"/>
          <c:y val="2.527888931916298E-2"/>
          <c:w val="0.30295875886801277"/>
          <c:h val="4.68625847998508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666666"/>
                </a:solidFill>
                <a:latin typeface="Calibri"/>
                <a:ea typeface="Calibri"/>
                <a:cs typeface="Calibri"/>
              </a:defRPr>
            </a:pPr>
            <a:r>
              <a:rPr lang="en-GB"/>
              <a:t>How much influence did these people have over past decisions you've made about your healthcare and social care?</a:t>
            </a:r>
          </a:p>
        </c:rich>
      </c:tx>
      <c:layout>
        <c:manualLayout>
          <c:xMode val="edge"/>
          <c:yMode val="edge"/>
          <c:x val="0.11161743622027627"/>
          <c:y val="3.6231969523629802E-2"/>
        </c:manualLayout>
      </c:layout>
      <c:overlay val="0"/>
      <c:spPr>
        <a:noFill/>
        <a:ln w="25400">
          <a:noFill/>
        </a:ln>
      </c:spPr>
    </c:title>
    <c:autoTitleDeleted val="0"/>
    <c:plotArea>
      <c:layout>
        <c:manualLayout>
          <c:layoutTarget val="inner"/>
          <c:xMode val="edge"/>
          <c:yMode val="edge"/>
          <c:x val="0.1025058087737231"/>
          <c:y val="0.2028990293323269"/>
          <c:w val="0.86788251428418894"/>
          <c:h val="0.71014660266314411"/>
        </c:manualLayout>
      </c:layout>
      <c:barChart>
        <c:barDir val="col"/>
        <c:grouping val="clustered"/>
        <c:varyColors val="1"/>
        <c:ser>
          <c:idx val="0"/>
          <c:order val="0"/>
          <c:tx>
            <c:strRef>
              <c:f>'Data and chart'!$C$5</c:f>
              <c:strCache>
                <c:ptCount val="1"/>
                <c:pt idx="0">
                  <c:v>A lot of influence</c:v>
                </c:pt>
              </c:strCache>
            </c:strRef>
          </c:tx>
          <c:spPr>
            <a:solidFill>
              <a:srgbClr val="E0396E"/>
            </a:solidFill>
            <a:ln w="25400">
              <a:noFill/>
            </a:ln>
          </c:spPr>
          <c:invertIfNegative val="0"/>
          <c:dPt>
            <c:idx val="0"/>
            <c:invertIfNegative val="0"/>
            <c:bubble3D val="0"/>
            <c:extLst xmlns:c16r2="http://schemas.microsoft.com/office/drawing/2015/06/chart">
              <c:ext xmlns:c16="http://schemas.microsoft.com/office/drawing/2014/chart" uri="{C3380CC4-5D6E-409C-BE32-E72D297353CC}">
                <c16:uniqueId val="{00000001-CED2-4B07-A173-91D8FCA28469}"/>
              </c:ext>
            </c:extLst>
          </c:dPt>
          <c:dPt>
            <c:idx val="1"/>
            <c:invertIfNegative val="0"/>
            <c:bubble3D val="0"/>
            <c:spPr>
              <a:solidFill>
                <a:srgbClr val="774F90"/>
              </a:solidFill>
              <a:ln w="25400">
                <a:noFill/>
              </a:ln>
            </c:spPr>
            <c:extLst xmlns:c16r2="http://schemas.microsoft.com/office/drawing/2015/06/chart">
              <c:ext xmlns:c16="http://schemas.microsoft.com/office/drawing/2014/chart" uri="{C3380CC4-5D6E-409C-BE32-E72D297353CC}">
                <c16:uniqueId val="{00000003-CED2-4B07-A173-91D8FCA28469}"/>
              </c:ext>
            </c:extLst>
          </c:dPt>
          <c:dPt>
            <c:idx val="2"/>
            <c:invertIfNegative val="0"/>
            <c:bubble3D val="0"/>
            <c:spPr>
              <a:solidFill>
                <a:srgbClr val="C9D300"/>
              </a:solidFill>
              <a:ln w="25400">
                <a:noFill/>
              </a:ln>
            </c:spPr>
            <c:extLst xmlns:c16r2="http://schemas.microsoft.com/office/drawing/2015/06/chart">
              <c:ext xmlns:c16="http://schemas.microsoft.com/office/drawing/2014/chart" uri="{C3380CC4-5D6E-409C-BE32-E72D297353CC}">
                <c16:uniqueId val="{00000005-CED2-4B07-A173-91D8FCA28469}"/>
              </c:ext>
            </c:extLst>
          </c:dPt>
          <c:dPt>
            <c:idx val="3"/>
            <c:invertIfNegative val="0"/>
            <c:bubble3D val="0"/>
            <c:spPr>
              <a:solidFill>
                <a:srgbClr val="F58023"/>
              </a:solidFill>
              <a:ln w="25400">
                <a:noFill/>
              </a:ln>
            </c:spPr>
            <c:extLst xmlns:c16r2="http://schemas.microsoft.com/office/drawing/2015/06/chart">
              <c:ext xmlns:c16="http://schemas.microsoft.com/office/drawing/2014/chart" uri="{C3380CC4-5D6E-409C-BE32-E72D297353CC}">
                <c16:uniqueId val="{00000007-CED2-4B07-A173-91D8FCA28469}"/>
              </c:ext>
            </c:extLst>
          </c:dPt>
          <c:dPt>
            <c:idx val="4"/>
            <c:invertIfNegative val="0"/>
            <c:bubble3D val="0"/>
            <c:spPr>
              <a:solidFill>
                <a:srgbClr val="29AFA4"/>
              </a:solidFill>
              <a:ln w="25400">
                <a:noFill/>
              </a:ln>
            </c:spPr>
            <c:extLst xmlns:c16r2="http://schemas.microsoft.com/office/drawing/2015/06/chart">
              <c:ext xmlns:c16="http://schemas.microsoft.com/office/drawing/2014/chart" uri="{C3380CC4-5D6E-409C-BE32-E72D297353CC}">
                <c16:uniqueId val="{00000009-CED2-4B07-A173-91D8FCA28469}"/>
              </c:ext>
            </c:extLst>
          </c:dPt>
          <c:dLbls>
            <c:spPr>
              <a:noFill/>
              <a:ln w="25400">
                <a:noFill/>
              </a:ln>
            </c:spPr>
            <c:txPr>
              <a:bodyPr/>
              <a:lstStyle/>
              <a:p>
                <a:pPr>
                  <a:defRPr sz="575"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and chart'!$B$6:$B$10</c:f>
              <c:strCache>
                <c:ptCount val="5"/>
                <c:pt idx="0">
                  <c:v>Wider family</c:v>
                </c:pt>
                <c:pt idx="1">
                  <c:v>GP</c:v>
                </c:pt>
                <c:pt idx="2">
                  <c:v>Social worker</c:v>
                </c:pt>
                <c:pt idx="3">
                  <c:v>Informal carer</c:v>
                </c:pt>
                <c:pt idx="4">
                  <c:v>Friends</c:v>
                </c:pt>
              </c:strCache>
            </c:strRef>
          </c:cat>
          <c:val>
            <c:numRef>
              <c:f>'Data and chart'!$C$6:$C$10</c:f>
              <c:numCache>
                <c:formatCode>0%</c:formatCode>
                <c:ptCount val="5"/>
                <c:pt idx="0">
                  <c:v>0.72</c:v>
                </c:pt>
                <c:pt idx="1">
                  <c:v>0.7</c:v>
                </c:pt>
                <c:pt idx="2">
                  <c:v>0.65</c:v>
                </c:pt>
                <c:pt idx="3">
                  <c:v>0.61</c:v>
                </c:pt>
                <c:pt idx="4">
                  <c:v>0.4</c:v>
                </c:pt>
              </c:numCache>
            </c:numRef>
          </c:val>
          <c:extLst xmlns:c16r2="http://schemas.microsoft.com/office/drawing/2015/06/chart">
            <c:ext xmlns:c16="http://schemas.microsoft.com/office/drawing/2014/chart" uri="{C3380CC4-5D6E-409C-BE32-E72D297353CC}">
              <c16:uniqueId val="{0000000A-CED2-4B07-A173-91D8FCA28469}"/>
            </c:ext>
          </c:extLst>
        </c:ser>
        <c:dLbls>
          <c:showLegendKey val="0"/>
          <c:showVal val="1"/>
          <c:showCatName val="0"/>
          <c:showSerName val="0"/>
          <c:showPercent val="0"/>
          <c:showBubbleSize val="0"/>
        </c:dLbls>
        <c:gapWidth val="30"/>
        <c:axId val="201134848"/>
        <c:axId val="201151616"/>
      </c:barChart>
      <c:catAx>
        <c:axId val="201134848"/>
        <c:scaling>
          <c:orientation val="minMax"/>
        </c:scaling>
        <c:delete val="0"/>
        <c:axPos val="b"/>
        <c:numFmt formatCode="General" sourceLinked="1"/>
        <c:majorTickMark val="none"/>
        <c:minorTickMark val="none"/>
        <c:tickLblPos val="nextTo"/>
        <c:spPr>
          <a:ln w="3175">
            <a:solidFill>
              <a:srgbClr val="B4B4B4"/>
            </a:solidFill>
            <a:prstDash val="solid"/>
          </a:ln>
        </c:spPr>
        <c:txPr>
          <a:bodyPr rot="0" vert="horz"/>
          <a:lstStyle/>
          <a:p>
            <a:pPr>
              <a:defRPr sz="775" b="0" i="0" u="none" strike="noStrike" baseline="0">
                <a:solidFill>
                  <a:srgbClr val="666666"/>
                </a:solidFill>
                <a:latin typeface="Calibri"/>
                <a:ea typeface="Calibri"/>
                <a:cs typeface="Calibri"/>
              </a:defRPr>
            </a:pPr>
            <a:endParaRPr lang="en-US"/>
          </a:p>
        </c:txPr>
        <c:crossAx val="201151616"/>
        <c:crosses val="autoZero"/>
        <c:auto val="0"/>
        <c:lblAlgn val="ctr"/>
        <c:lblOffset val="100"/>
        <c:tickLblSkip val="1"/>
        <c:tickMarkSkip val="1"/>
        <c:noMultiLvlLbl val="0"/>
      </c:catAx>
      <c:valAx>
        <c:axId val="201151616"/>
        <c:scaling>
          <c:orientation val="minMax"/>
        </c:scaling>
        <c:delete val="0"/>
        <c:axPos val="l"/>
        <c:majorGridlines>
          <c:spPr>
            <a:ln w="3175">
              <a:solidFill>
                <a:srgbClr val="B4B4B4"/>
              </a:solidFill>
              <a:prstDash val="sysDash"/>
            </a:ln>
          </c:spPr>
        </c:majorGridlines>
        <c:numFmt formatCode="0%" sourceLinked="1"/>
        <c:majorTickMark val="none"/>
        <c:minorTickMark val="none"/>
        <c:tickLblPos val="nextTo"/>
        <c:spPr>
          <a:ln w="3175">
            <a:solidFill>
              <a:srgbClr val="B4B4B4"/>
            </a:solidFill>
            <a:prstDash val="solid"/>
          </a:ln>
        </c:spPr>
        <c:txPr>
          <a:bodyPr rot="0" vert="horz"/>
          <a:lstStyle/>
          <a:p>
            <a:pPr>
              <a:defRPr sz="775" b="0" i="0" u="none" strike="noStrike" baseline="0">
                <a:solidFill>
                  <a:srgbClr val="666666"/>
                </a:solidFill>
                <a:latin typeface="Calibri"/>
                <a:ea typeface="Calibri"/>
                <a:cs typeface="Calibri"/>
              </a:defRPr>
            </a:pPr>
            <a:endParaRPr lang="en-US"/>
          </a:p>
        </c:txPr>
        <c:crossAx val="201134848"/>
        <c:crosses val="autoZero"/>
        <c:crossBetween val="between"/>
      </c:valAx>
      <c:spPr>
        <a:solidFill>
          <a:srgbClr val="E6E6E6"/>
        </a:solidFill>
        <a:ln w="12700">
          <a:solidFill>
            <a:srgbClr val="B4B4B4"/>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575"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3. Setting readiness'!A1"/><Relationship Id="rId2" Type="http://schemas.openxmlformats.org/officeDocument/2006/relationships/hyperlink" Target="#'2. Comms &amp; Interaction needs'!A1"/><Relationship Id="rId1" Type="http://schemas.openxmlformats.org/officeDocument/2006/relationships/hyperlink" Target="#'1. Summary'!A1"/><Relationship Id="rId5" Type="http://schemas.openxmlformats.org/officeDocument/2006/relationships/hyperlink" Target="#'4. Home confidence rating'!A1"/><Relationship Id="rId4" Type="http://schemas.openxmlformats.org/officeDocument/2006/relationships/hyperlink" Target="#'5. Support planning'!A1"/></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2457450</xdr:colOff>
      <xdr:row>8</xdr:row>
      <xdr:rowOff>142875</xdr:rowOff>
    </xdr:from>
    <xdr:to>
      <xdr:col>0</xdr:col>
      <xdr:colOff>2800351</xdr:colOff>
      <xdr:row>9</xdr:row>
      <xdr:rowOff>190500</xdr:rowOff>
    </xdr:to>
    <xdr:sp macro="" textlink="">
      <xdr:nvSpPr>
        <xdr:cNvPr id="23" name="Arrow: Right 22">
          <a:extLst>
            <a:ext uri="{FF2B5EF4-FFF2-40B4-BE49-F238E27FC236}">
              <a16:creationId xmlns:a16="http://schemas.microsoft.com/office/drawing/2014/main" xmlns="" id="{87A5BF73-2358-4922-8C9D-ADD64AC7F3D6}"/>
            </a:ext>
          </a:extLst>
        </xdr:cNvPr>
        <xdr:cNvSpPr/>
      </xdr:nvSpPr>
      <xdr:spPr>
        <a:xfrm>
          <a:off x="2457450" y="3457575"/>
          <a:ext cx="342901" cy="247650"/>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5400675</xdr:colOff>
      <xdr:row>8</xdr:row>
      <xdr:rowOff>123825</xdr:rowOff>
    </xdr:from>
    <xdr:to>
      <xdr:col>0</xdr:col>
      <xdr:colOff>5743576</xdr:colOff>
      <xdr:row>9</xdr:row>
      <xdr:rowOff>171450</xdr:rowOff>
    </xdr:to>
    <xdr:sp macro="" textlink="">
      <xdr:nvSpPr>
        <xdr:cNvPr id="22" name="Arrow: Right 21">
          <a:extLst>
            <a:ext uri="{FF2B5EF4-FFF2-40B4-BE49-F238E27FC236}">
              <a16:creationId xmlns:a16="http://schemas.microsoft.com/office/drawing/2014/main" xmlns="" id="{66F8063C-69D9-461A-833B-D55F736B3CF4}"/>
            </a:ext>
          </a:extLst>
        </xdr:cNvPr>
        <xdr:cNvSpPr/>
      </xdr:nvSpPr>
      <xdr:spPr>
        <a:xfrm>
          <a:off x="5400675" y="3438525"/>
          <a:ext cx="342901" cy="247650"/>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304800</xdr:colOff>
      <xdr:row>7</xdr:row>
      <xdr:rowOff>133350</xdr:rowOff>
    </xdr:from>
    <xdr:to>
      <xdr:col>0</xdr:col>
      <xdr:colOff>2476500</xdr:colOff>
      <xdr:row>10</xdr:row>
      <xdr:rowOff>123825</xdr:rowOff>
    </xdr:to>
    <xdr:sp macro="" textlink="">
      <xdr:nvSpPr>
        <xdr:cNvPr id="8" name="Rectangle 7">
          <a:hlinkClick xmlns:r="http://schemas.openxmlformats.org/officeDocument/2006/relationships" r:id="rId1"/>
          <a:extLst>
            <a:ext uri="{FF2B5EF4-FFF2-40B4-BE49-F238E27FC236}">
              <a16:creationId xmlns:a16="http://schemas.microsoft.com/office/drawing/2014/main" xmlns="" id="{C1311CC8-855A-4F02-83C5-600138AF8C2A}"/>
            </a:ext>
          </a:extLst>
        </xdr:cNvPr>
        <xdr:cNvSpPr/>
      </xdr:nvSpPr>
      <xdr:spPr>
        <a:xfrm>
          <a:off x="304800" y="3248025"/>
          <a:ext cx="2171700" cy="590550"/>
        </a:xfrm>
        <a:prstGeom prst="rect">
          <a:avLst/>
        </a:prstGeom>
        <a:solidFill>
          <a:srgbClr val="C9D300"/>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FFFFFF"/>
              </a:solidFill>
              <a:latin typeface="Calibri" panose="020F0502020204030204"/>
            </a:defRPr>
          </a:lvl1pPr>
          <a:lvl2pPr marL="457200" algn="l" defTabSz="914400" rtl="0" eaLnBrk="1" latinLnBrk="0" hangingPunct="1">
            <a:defRPr sz="1800" kern="1200">
              <a:solidFill>
                <a:srgbClr val="FFFFFF"/>
              </a:solidFill>
              <a:latin typeface="Calibri" panose="020F0502020204030204"/>
            </a:defRPr>
          </a:lvl2pPr>
          <a:lvl3pPr marL="914400" algn="l" defTabSz="914400" rtl="0" eaLnBrk="1" latinLnBrk="0" hangingPunct="1">
            <a:defRPr sz="1800" kern="1200">
              <a:solidFill>
                <a:srgbClr val="FFFFFF"/>
              </a:solidFill>
              <a:latin typeface="Calibri" panose="020F0502020204030204"/>
            </a:defRPr>
          </a:lvl3pPr>
          <a:lvl4pPr marL="1371600" algn="l" defTabSz="914400" rtl="0" eaLnBrk="1" latinLnBrk="0" hangingPunct="1">
            <a:defRPr sz="1800" kern="1200">
              <a:solidFill>
                <a:srgbClr val="FFFFFF"/>
              </a:solidFill>
              <a:latin typeface="Calibri" panose="020F0502020204030204"/>
            </a:defRPr>
          </a:lvl4pPr>
          <a:lvl5pPr marL="1828800" algn="l" defTabSz="914400" rtl="0" eaLnBrk="1" latinLnBrk="0" hangingPunct="1">
            <a:defRPr sz="1800" kern="1200">
              <a:solidFill>
                <a:srgbClr val="FFFFFF"/>
              </a:solidFill>
              <a:latin typeface="Calibri" panose="020F0502020204030204"/>
            </a:defRPr>
          </a:lvl5pPr>
          <a:lvl6pPr marL="2286000" algn="l" defTabSz="914400" rtl="0" eaLnBrk="1" latinLnBrk="0" hangingPunct="1">
            <a:defRPr sz="1800" kern="1200">
              <a:solidFill>
                <a:srgbClr val="FFFFFF"/>
              </a:solidFill>
              <a:latin typeface="Calibri" panose="020F0502020204030204"/>
            </a:defRPr>
          </a:lvl6pPr>
          <a:lvl7pPr marL="2743200" algn="l" defTabSz="914400" rtl="0" eaLnBrk="1" latinLnBrk="0" hangingPunct="1">
            <a:defRPr sz="1800" kern="1200">
              <a:solidFill>
                <a:srgbClr val="FFFFFF"/>
              </a:solidFill>
              <a:latin typeface="Calibri" panose="020F0502020204030204"/>
            </a:defRPr>
          </a:lvl7pPr>
          <a:lvl8pPr marL="3200400" algn="l" defTabSz="914400" rtl="0" eaLnBrk="1" latinLnBrk="0" hangingPunct="1">
            <a:defRPr sz="1800" kern="1200">
              <a:solidFill>
                <a:srgbClr val="FFFFFF"/>
              </a:solidFill>
              <a:latin typeface="Calibri" panose="020F0502020204030204"/>
            </a:defRPr>
          </a:lvl8pPr>
          <a:lvl9pPr marL="3657600" algn="l" defTabSz="914400" rtl="0" eaLnBrk="1" latinLnBrk="0" hangingPunct="1">
            <a:defRPr sz="1800" kern="1200">
              <a:solidFill>
                <a:srgbClr val="FFFFFF"/>
              </a:solidFill>
              <a:latin typeface="Calibri" panose="020F0502020204030204"/>
            </a:defRPr>
          </a:lvl9pPr>
        </a:lstStyle>
        <a:p>
          <a:pPr algn="ctr"/>
          <a:r>
            <a:rPr lang="en-GB"/>
            <a:t>Summary</a:t>
          </a:r>
        </a:p>
      </xdr:txBody>
    </xdr:sp>
    <xdr:clientData/>
  </xdr:twoCellAnchor>
  <xdr:twoCellAnchor>
    <xdr:from>
      <xdr:col>0</xdr:col>
      <xdr:colOff>2790825</xdr:colOff>
      <xdr:row>7</xdr:row>
      <xdr:rowOff>133350</xdr:rowOff>
    </xdr:from>
    <xdr:to>
      <xdr:col>0</xdr:col>
      <xdr:colOff>5419725</xdr:colOff>
      <xdr:row>10</xdr:row>
      <xdr:rowOff>114300</xdr:rowOff>
    </xdr:to>
    <xdr:sp macro="" textlink="">
      <xdr:nvSpPr>
        <xdr:cNvPr id="9" name="Rectangle 8">
          <a:hlinkClick xmlns:r="http://schemas.openxmlformats.org/officeDocument/2006/relationships" r:id="rId2"/>
          <a:extLst>
            <a:ext uri="{FF2B5EF4-FFF2-40B4-BE49-F238E27FC236}">
              <a16:creationId xmlns:a16="http://schemas.microsoft.com/office/drawing/2014/main" xmlns="" id="{681E6667-3E94-4214-9038-70C45FC0E655}"/>
            </a:ext>
          </a:extLst>
        </xdr:cNvPr>
        <xdr:cNvSpPr/>
      </xdr:nvSpPr>
      <xdr:spPr>
        <a:xfrm>
          <a:off x="2790825" y="3248025"/>
          <a:ext cx="2628900" cy="581025"/>
        </a:xfrm>
        <a:prstGeom prst="rect">
          <a:avLst/>
        </a:prstGeom>
        <a:solidFill>
          <a:srgbClr val="E0386E"/>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FFFFFF"/>
              </a:solidFill>
              <a:latin typeface="Calibri" panose="020F0502020204030204"/>
            </a:defRPr>
          </a:lvl1pPr>
          <a:lvl2pPr marL="457200" algn="l" defTabSz="914400" rtl="0" eaLnBrk="1" latinLnBrk="0" hangingPunct="1">
            <a:defRPr sz="1800" kern="1200">
              <a:solidFill>
                <a:srgbClr val="FFFFFF"/>
              </a:solidFill>
              <a:latin typeface="Calibri" panose="020F0502020204030204"/>
            </a:defRPr>
          </a:lvl2pPr>
          <a:lvl3pPr marL="914400" algn="l" defTabSz="914400" rtl="0" eaLnBrk="1" latinLnBrk="0" hangingPunct="1">
            <a:defRPr sz="1800" kern="1200">
              <a:solidFill>
                <a:srgbClr val="FFFFFF"/>
              </a:solidFill>
              <a:latin typeface="Calibri" panose="020F0502020204030204"/>
            </a:defRPr>
          </a:lvl3pPr>
          <a:lvl4pPr marL="1371600" algn="l" defTabSz="914400" rtl="0" eaLnBrk="1" latinLnBrk="0" hangingPunct="1">
            <a:defRPr sz="1800" kern="1200">
              <a:solidFill>
                <a:srgbClr val="FFFFFF"/>
              </a:solidFill>
              <a:latin typeface="Calibri" panose="020F0502020204030204"/>
            </a:defRPr>
          </a:lvl4pPr>
          <a:lvl5pPr marL="1828800" algn="l" defTabSz="914400" rtl="0" eaLnBrk="1" latinLnBrk="0" hangingPunct="1">
            <a:defRPr sz="1800" kern="1200">
              <a:solidFill>
                <a:srgbClr val="FFFFFF"/>
              </a:solidFill>
              <a:latin typeface="Calibri" panose="020F0502020204030204"/>
            </a:defRPr>
          </a:lvl5pPr>
          <a:lvl6pPr marL="2286000" algn="l" defTabSz="914400" rtl="0" eaLnBrk="1" latinLnBrk="0" hangingPunct="1">
            <a:defRPr sz="1800" kern="1200">
              <a:solidFill>
                <a:srgbClr val="FFFFFF"/>
              </a:solidFill>
              <a:latin typeface="Calibri" panose="020F0502020204030204"/>
            </a:defRPr>
          </a:lvl6pPr>
          <a:lvl7pPr marL="2743200" algn="l" defTabSz="914400" rtl="0" eaLnBrk="1" latinLnBrk="0" hangingPunct="1">
            <a:defRPr sz="1800" kern="1200">
              <a:solidFill>
                <a:srgbClr val="FFFFFF"/>
              </a:solidFill>
              <a:latin typeface="Calibri" panose="020F0502020204030204"/>
            </a:defRPr>
          </a:lvl7pPr>
          <a:lvl8pPr marL="3200400" algn="l" defTabSz="914400" rtl="0" eaLnBrk="1" latinLnBrk="0" hangingPunct="1">
            <a:defRPr sz="1800" kern="1200">
              <a:solidFill>
                <a:srgbClr val="FFFFFF"/>
              </a:solidFill>
              <a:latin typeface="Calibri" panose="020F0502020204030204"/>
            </a:defRPr>
          </a:lvl8pPr>
          <a:lvl9pPr marL="3657600" algn="l" defTabSz="914400" rtl="0" eaLnBrk="1" latinLnBrk="0" hangingPunct="1">
            <a:defRPr sz="1800" kern="1200">
              <a:solidFill>
                <a:srgbClr val="FFFFFF"/>
              </a:solidFill>
              <a:latin typeface="Calibri" panose="020F0502020204030204"/>
            </a:defRPr>
          </a:lvl9pPr>
        </a:lstStyle>
        <a:p>
          <a:pPr algn="ctr"/>
          <a:r>
            <a:rPr lang="en-GB"/>
            <a:t>Needs profiling</a:t>
          </a:r>
        </a:p>
      </xdr:txBody>
    </xdr:sp>
    <xdr:clientData/>
  </xdr:twoCellAnchor>
  <xdr:twoCellAnchor>
    <xdr:from>
      <xdr:col>0</xdr:col>
      <xdr:colOff>5743575</xdr:colOff>
      <xdr:row>7</xdr:row>
      <xdr:rowOff>133350</xdr:rowOff>
    </xdr:from>
    <xdr:to>
      <xdr:col>0</xdr:col>
      <xdr:colOff>8429625</xdr:colOff>
      <xdr:row>10</xdr:row>
      <xdr:rowOff>104775</xdr:rowOff>
    </xdr:to>
    <xdr:sp macro="" textlink="">
      <xdr:nvSpPr>
        <xdr:cNvPr id="10" name="Rectangle 9">
          <a:hlinkClick xmlns:r="http://schemas.openxmlformats.org/officeDocument/2006/relationships" r:id="rId3"/>
          <a:extLst>
            <a:ext uri="{FF2B5EF4-FFF2-40B4-BE49-F238E27FC236}">
              <a16:creationId xmlns:a16="http://schemas.microsoft.com/office/drawing/2014/main" xmlns="" id="{5CB7D655-DD71-4C81-9E75-EB7A3167C3BC}"/>
            </a:ext>
          </a:extLst>
        </xdr:cNvPr>
        <xdr:cNvSpPr/>
      </xdr:nvSpPr>
      <xdr:spPr>
        <a:xfrm>
          <a:off x="5743575" y="3248025"/>
          <a:ext cx="2686050" cy="571500"/>
        </a:xfrm>
        <a:prstGeom prst="rect">
          <a:avLst/>
        </a:prstGeom>
        <a:solidFill>
          <a:srgbClr val="193F78">
            <a:lumMod val="50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FFFFFF"/>
              </a:solidFill>
              <a:latin typeface="Calibri" panose="020F0502020204030204"/>
            </a:defRPr>
          </a:lvl1pPr>
          <a:lvl2pPr marL="457200" algn="l" defTabSz="914400" rtl="0" eaLnBrk="1" latinLnBrk="0" hangingPunct="1">
            <a:defRPr sz="1800" kern="1200">
              <a:solidFill>
                <a:srgbClr val="FFFFFF"/>
              </a:solidFill>
              <a:latin typeface="Calibri" panose="020F0502020204030204"/>
            </a:defRPr>
          </a:lvl2pPr>
          <a:lvl3pPr marL="914400" algn="l" defTabSz="914400" rtl="0" eaLnBrk="1" latinLnBrk="0" hangingPunct="1">
            <a:defRPr sz="1800" kern="1200">
              <a:solidFill>
                <a:srgbClr val="FFFFFF"/>
              </a:solidFill>
              <a:latin typeface="Calibri" panose="020F0502020204030204"/>
            </a:defRPr>
          </a:lvl3pPr>
          <a:lvl4pPr marL="1371600" algn="l" defTabSz="914400" rtl="0" eaLnBrk="1" latinLnBrk="0" hangingPunct="1">
            <a:defRPr sz="1800" kern="1200">
              <a:solidFill>
                <a:srgbClr val="FFFFFF"/>
              </a:solidFill>
              <a:latin typeface="Calibri" panose="020F0502020204030204"/>
            </a:defRPr>
          </a:lvl4pPr>
          <a:lvl5pPr marL="1828800" algn="l" defTabSz="914400" rtl="0" eaLnBrk="1" latinLnBrk="0" hangingPunct="1">
            <a:defRPr sz="1800" kern="1200">
              <a:solidFill>
                <a:srgbClr val="FFFFFF"/>
              </a:solidFill>
              <a:latin typeface="Calibri" panose="020F0502020204030204"/>
            </a:defRPr>
          </a:lvl5pPr>
          <a:lvl6pPr marL="2286000" algn="l" defTabSz="914400" rtl="0" eaLnBrk="1" latinLnBrk="0" hangingPunct="1">
            <a:defRPr sz="1800" kern="1200">
              <a:solidFill>
                <a:srgbClr val="FFFFFF"/>
              </a:solidFill>
              <a:latin typeface="Calibri" panose="020F0502020204030204"/>
            </a:defRPr>
          </a:lvl6pPr>
          <a:lvl7pPr marL="2743200" algn="l" defTabSz="914400" rtl="0" eaLnBrk="1" latinLnBrk="0" hangingPunct="1">
            <a:defRPr sz="1800" kern="1200">
              <a:solidFill>
                <a:srgbClr val="FFFFFF"/>
              </a:solidFill>
              <a:latin typeface="Calibri" panose="020F0502020204030204"/>
            </a:defRPr>
          </a:lvl7pPr>
          <a:lvl8pPr marL="3200400" algn="l" defTabSz="914400" rtl="0" eaLnBrk="1" latinLnBrk="0" hangingPunct="1">
            <a:defRPr sz="1800" kern="1200">
              <a:solidFill>
                <a:srgbClr val="FFFFFF"/>
              </a:solidFill>
              <a:latin typeface="Calibri" panose="020F0502020204030204"/>
            </a:defRPr>
          </a:lvl8pPr>
          <a:lvl9pPr marL="3657600" algn="l" defTabSz="914400" rtl="0" eaLnBrk="1" latinLnBrk="0" hangingPunct="1">
            <a:defRPr sz="1800" kern="1200">
              <a:solidFill>
                <a:srgbClr val="FFFFFF"/>
              </a:solidFill>
              <a:latin typeface="Calibri" panose="020F0502020204030204"/>
            </a:defRPr>
          </a:lvl9pPr>
        </a:lstStyle>
        <a:p>
          <a:pPr algn="ctr"/>
          <a:r>
            <a:rPr lang="en-GB"/>
            <a:t>Setting readiness</a:t>
          </a:r>
        </a:p>
      </xdr:txBody>
    </xdr:sp>
    <xdr:clientData/>
  </xdr:twoCellAnchor>
  <xdr:twoCellAnchor>
    <xdr:from>
      <xdr:col>3</xdr:col>
      <xdr:colOff>438150</xdr:colOff>
      <xdr:row>7</xdr:row>
      <xdr:rowOff>133350</xdr:rowOff>
    </xdr:from>
    <xdr:to>
      <xdr:col>8</xdr:col>
      <xdr:colOff>172402</xdr:colOff>
      <xdr:row>10</xdr:row>
      <xdr:rowOff>95250</xdr:rowOff>
    </xdr:to>
    <xdr:sp macro="" textlink="">
      <xdr:nvSpPr>
        <xdr:cNvPr id="11" name="Rectangle 10">
          <a:hlinkClick xmlns:r="http://schemas.openxmlformats.org/officeDocument/2006/relationships" r:id="rId4"/>
          <a:extLst>
            <a:ext uri="{FF2B5EF4-FFF2-40B4-BE49-F238E27FC236}">
              <a16:creationId xmlns:a16="http://schemas.microsoft.com/office/drawing/2014/main" xmlns="" id="{307761B3-DD21-4E44-8917-15ADD1EEC3B7}"/>
            </a:ext>
          </a:extLst>
        </xdr:cNvPr>
        <xdr:cNvSpPr/>
      </xdr:nvSpPr>
      <xdr:spPr>
        <a:xfrm>
          <a:off x="11849100" y="2286000"/>
          <a:ext cx="2782252" cy="561975"/>
        </a:xfrm>
        <a:prstGeom prst="rect">
          <a:avLst/>
        </a:prstGeom>
        <a:solidFill>
          <a:srgbClr val="28AFA3">
            <a:lumMod val="50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FFFFFF"/>
              </a:solidFill>
              <a:latin typeface="Calibri" panose="020F0502020204030204"/>
            </a:defRPr>
          </a:lvl1pPr>
          <a:lvl2pPr marL="457200" algn="l" defTabSz="914400" rtl="0" eaLnBrk="1" latinLnBrk="0" hangingPunct="1">
            <a:defRPr sz="1800" kern="1200">
              <a:solidFill>
                <a:srgbClr val="FFFFFF"/>
              </a:solidFill>
              <a:latin typeface="Calibri" panose="020F0502020204030204"/>
            </a:defRPr>
          </a:lvl2pPr>
          <a:lvl3pPr marL="914400" algn="l" defTabSz="914400" rtl="0" eaLnBrk="1" latinLnBrk="0" hangingPunct="1">
            <a:defRPr sz="1800" kern="1200">
              <a:solidFill>
                <a:srgbClr val="FFFFFF"/>
              </a:solidFill>
              <a:latin typeface="Calibri" panose="020F0502020204030204"/>
            </a:defRPr>
          </a:lvl3pPr>
          <a:lvl4pPr marL="1371600" algn="l" defTabSz="914400" rtl="0" eaLnBrk="1" latinLnBrk="0" hangingPunct="1">
            <a:defRPr sz="1800" kern="1200">
              <a:solidFill>
                <a:srgbClr val="FFFFFF"/>
              </a:solidFill>
              <a:latin typeface="Calibri" panose="020F0502020204030204"/>
            </a:defRPr>
          </a:lvl4pPr>
          <a:lvl5pPr marL="1828800" algn="l" defTabSz="914400" rtl="0" eaLnBrk="1" latinLnBrk="0" hangingPunct="1">
            <a:defRPr sz="1800" kern="1200">
              <a:solidFill>
                <a:srgbClr val="FFFFFF"/>
              </a:solidFill>
              <a:latin typeface="Calibri" panose="020F0502020204030204"/>
            </a:defRPr>
          </a:lvl5pPr>
          <a:lvl6pPr marL="2286000" algn="l" defTabSz="914400" rtl="0" eaLnBrk="1" latinLnBrk="0" hangingPunct="1">
            <a:defRPr sz="1800" kern="1200">
              <a:solidFill>
                <a:srgbClr val="FFFFFF"/>
              </a:solidFill>
              <a:latin typeface="Calibri" panose="020F0502020204030204"/>
            </a:defRPr>
          </a:lvl6pPr>
          <a:lvl7pPr marL="2743200" algn="l" defTabSz="914400" rtl="0" eaLnBrk="1" latinLnBrk="0" hangingPunct="1">
            <a:defRPr sz="1800" kern="1200">
              <a:solidFill>
                <a:srgbClr val="FFFFFF"/>
              </a:solidFill>
              <a:latin typeface="Calibri" panose="020F0502020204030204"/>
            </a:defRPr>
          </a:lvl7pPr>
          <a:lvl8pPr marL="3200400" algn="l" defTabSz="914400" rtl="0" eaLnBrk="1" latinLnBrk="0" hangingPunct="1">
            <a:defRPr sz="1800" kern="1200">
              <a:solidFill>
                <a:srgbClr val="FFFFFF"/>
              </a:solidFill>
              <a:latin typeface="Calibri" panose="020F0502020204030204"/>
            </a:defRPr>
          </a:lvl8pPr>
          <a:lvl9pPr marL="3657600" algn="l" defTabSz="914400" rtl="0" eaLnBrk="1" latinLnBrk="0" hangingPunct="1">
            <a:defRPr sz="1800" kern="1200">
              <a:solidFill>
                <a:srgbClr val="FFFFFF"/>
              </a:solidFill>
              <a:latin typeface="Calibri" panose="020F0502020204030204"/>
            </a:defRPr>
          </a:lvl9pPr>
        </a:lstStyle>
        <a:p>
          <a:pPr algn="ctr"/>
          <a:r>
            <a:rPr lang="en-GB"/>
            <a:t>Support planning</a:t>
          </a:r>
        </a:p>
      </xdr:txBody>
    </xdr:sp>
    <xdr:clientData/>
  </xdr:twoCellAnchor>
  <xdr:twoCellAnchor>
    <xdr:from>
      <xdr:col>0</xdr:col>
      <xdr:colOff>314325</xdr:colOff>
      <xdr:row>10</xdr:row>
      <xdr:rowOff>180975</xdr:rowOff>
    </xdr:from>
    <xdr:to>
      <xdr:col>0</xdr:col>
      <xdr:colOff>2457450</xdr:colOff>
      <xdr:row>13</xdr:row>
      <xdr:rowOff>114300</xdr:rowOff>
    </xdr:to>
    <xdr:sp macro="" textlink="">
      <xdr:nvSpPr>
        <xdr:cNvPr id="13" name="TextBox 12">
          <a:extLst>
            <a:ext uri="{FF2B5EF4-FFF2-40B4-BE49-F238E27FC236}">
              <a16:creationId xmlns:a16="http://schemas.microsoft.com/office/drawing/2014/main" xmlns="" id="{77C4EFFE-5D9A-4206-9F67-BDA128BF191E}"/>
            </a:ext>
          </a:extLst>
        </xdr:cNvPr>
        <xdr:cNvSpPr txBox="1"/>
      </xdr:nvSpPr>
      <xdr:spPr>
        <a:xfrm>
          <a:off x="314325" y="3895725"/>
          <a:ext cx="2143125"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tx2">
                  <a:lumMod val="75000"/>
                </a:schemeClr>
              </a:solidFill>
            </a:rPr>
            <a:t>Enter the child/ young person's name, age and select your setting.</a:t>
          </a:r>
        </a:p>
      </xdr:txBody>
    </xdr:sp>
    <xdr:clientData/>
  </xdr:twoCellAnchor>
  <xdr:twoCellAnchor>
    <xdr:from>
      <xdr:col>0</xdr:col>
      <xdr:colOff>2790826</xdr:colOff>
      <xdr:row>11</xdr:row>
      <xdr:rowOff>0</xdr:rowOff>
    </xdr:from>
    <xdr:to>
      <xdr:col>0</xdr:col>
      <xdr:colOff>5419726</xdr:colOff>
      <xdr:row>14</xdr:row>
      <xdr:rowOff>38100</xdr:rowOff>
    </xdr:to>
    <xdr:sp macro="" textlink="">
      <xdr:nvSpPr>
        <xdr:cNvPr id="14" name="TextBox 13">
          <a:extLst>
            <a:ext uri="{FF2B5EF4-FFF2-40B4-BE49-F238E27FC236}">
              <a16:creationId xmlns:a16="http://schemas.microsoft.com/office/drawing/2014/main" xmlns="" id="{D6349EA3-55B3-497D-B19C-16EBF0339083}"/>
            </a:ext>
          </a:extLst>
        </xdr:cNvPr>
        <xdr:cNvSpPr txBox="1"/>
      </xdr:nvSpPr>
      <xdr:spPr>
        <a:xfrm>
          <a:off x="2790826" y="3914775"/>
          <a:ext cx="262890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tx2">
                  <a:lumMod val="75000"/>
                </a:schemeClr>
              </a:solidFill>
            </a:rPr>
            <a:t>Use the needs descriptors</a:t>
          </a:r>
          <a:r>
            <a:rPr lang="en-GB" sz="1100" baseline="0">
              <a:solidFill>
                <a:schemeClr val="tx2">
                  <a:lumMod val="75000"/>
                </a:schemeClr>
              </a:solidFill>
            </a:rPr>
            <a:t> to rate the level of the child/ young person's needs across the five domains.</a:t>
          </a:r>
          <a:endParaRPr lang="en-GB" sz="1100">
            <a:solidFill>
              <a:schemeClr val="tx2">
                <a:lumMod val="75000"/>
              </a:schemeClr>
            </a:solidFill>
          </a:endParaRPr>
        </a:p>
      </xdr:txBody>
    </xdr:sp>
    <xdr:clientData/>
  </xdr:twoCellAnchor>
  <xdr:twoCellAnchor>
    <xdr:from>
      <xdr:col>0</xdr:col>
      <xdr:colOff>5743574</xdr:colOff>
      <xdr:row>11</xdr:row>
      <xdr:rowOff>9525</xdr:rowOff>
    </xdr:from>
    <xdr:to>
      <xdr:col>0</xdr:col>
      <xdr:colOff>8420099</xdr:colOff>
      <xdr:row>14</xdr:row>
      <xdr:rowOff>47625</xdr:rowOff>
    </xdr:to>
    <xdr:sp macro="" textlink="">
      <xdr:nvSpPr>
        <xdr:cNvPr id="15" name="TextBox 14">
          <a:extLst>
            <a:ext uri="{FF2B5EF4-FFF2-40B4-BE49-F238E27FC236}">
              <a16:creationId xmlns:a16="http://schemas.microsoft.com/office/drawing/2014/main" xmlns="" id="{C7EA2B8E-689A-4DAF-8FFE-5FA96D4DEF47}"/>
            </a:ext>
          </a:extLst>
        </xdr:cNvPr>
        <xdr:cNvSpPr txBox="1"/>
      </xdr:nvSpPr>
      <xdr:spPr>
        <a:xfrm>
          <a:off x="5743574" y="3924300"/>
          <a:ext cx="2676525"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tx2">
                  <a:lumMod val="75000"/>
                </a:schemeClr>
              </a:solidFill>
            </a:rPr>
            <a:t>Evaluate your setting's readiness to meet this child/ young person's</a:t>
          </a:r>
          <a:r>
            <a:rPr lang="en-GB" sz="1100" baseline="0">
              <a:solidFill>
                <a:schemeClr val="tx2">
                  <a:lumMod val="75000"/>
                </a:schemeClr>
              </a:solidFill>
            </a:rPr>
            <a:t> level of need using support prompts.</a:t>
          </a:r>
          <a:endParaRPr lang="en-GB" sz="1100">
            <a:solidFill>
              <a:schemeClr val="tx2">
                <a:lumMod val="75000"/>
              </a:schemeClr>
            </a:solidFill>
          </a:endParaRPr>
        </a:p>
      </xdr:txBody>
    </xdr:sp>
    <xdr:clientData/>
  </xdr:twoCellAnchor>
  <xdr:twoCellAnchor>
    <xdr:from>
      <xdr:col>3</xdr:col>
      <xdr:colOff>447675</xdr:colOff>
      <xdr:row>11</xdr:row>
      <xdr:rowOff>38100</xdr:rowOff>
    </xdr:from>
    <xdr:to>
      <xdr:col>8</xdr:col>
      <xdr:colOff>161925</xdr:colOff>
      <xdr:row>14</xdr:row>
      <xdr:rowOff>76200</xdr:rowOff>
    </xdr:to>
    <xdr:sp macro="" textlink="">
      <xdr:nvSpPr>
        <xdr:cNvPr id="16" name="TextBox 15">
          <a:extLst>
            <a:ext uri="{FF2B5EF4-FFF2-40B4-BE49-F238E27FC236}">
              <a16:creationId xmlns:a16="http://schemas.microsoft.com/office/drawing/2014/main" xmlns="" id="{FB4C6CD1-906C-474F-B063-469B235BF9DE}"/>
            </a:ext>
          </a:extLst>
        </xdr:cNvPr>
        <xdr:cNvSpPr txBox="1"/>
      </xdr:nvSpPr>
      <xdr:spPr>
        <a:xfrm>
          <a:off x="11858625" y="2990850"/>
          <a:ext cx="276225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tx2">
                  <a:lumMod val="75000"/>
                </a:schemeClr>
              </a:solidFill>
            </a:rPr>
            <a:t>Use support prompts as a starting point to plan support around needs to work towards identified outcomes (</a:t>
          </a:r>
          <a:r>
            <a:rPr lang="en-GB" sz="1100" i="1">
              <a:solidFill>
                <a:schemeClr val="tx2">
                  <a:lumMod val="75000"/>
                </a:schemeClr>
              </a:solidFill>
            </a:rPr>
            <a:t>optional</a:t>
          </a:r>
          <a:r>
            <a:rPr lang="en-GB" sz="1100">
              <a:solidFill>
                <a:schemeClr val="tx2">
                  <a:lumMod val="75000"/>
                </a:schemeClr>
              </a:solidFill>
            </a:rPr>
            <a:t>).</a:t>
          </a:r>
        </a:p>
      </xdr:txBody>
    </xdr:sp>
    <xdr:clientData/>
  </xdr:twoCellAnchor>
  <xdr:twoCellAnchor>
    <xdr:from>
      <xdr:col>0</xdr:col>
      <xdr:colOff>8791575</xdr:colOff>
      <xdr:row>11</xdr:row>
      <xdr:rowOff>38100</xdr:rowOff>
    </xdr:from>
    <xdr:to>
      <xdr:col>3</xdr:col>
      <xdr:colOff>76200</xdr:colOff>
      <xdr:row>14</xdr:row>
      <xdr:rowOff>76200</xdr:rowOff>
    </xdr:to>
    <xdr:sp macro="" textlink="">
      <xdr:nvSpPr>
        <xdr:cNvPr id="17" name="TextBox 16">
          <a:extLst>
            <a:ext uri="{FF2B5EF4-FFF2-40B4-BE49-F238E27FC236}">
              <a16:creationId xmlns:a16="http://schemas.microsoft.com/office/drawing/2014/main" xmlns="" id="{72555AB0-4A23-487D-AA45-C3E6DDACE775}"/>
            </a:ext>
          </a:extLst>
        </xdr:cNvPr>
        <xdr:cNvSpPr txBox="1"/>
      </xdr:nvSpPr>
      <xdr:spPr>
        <a:xfrm>
          <a:off x="8791575" y="2990850"/>
          <a:ext cx="2695575"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en-GB" sz="1100">
              <a:solidFill>
                <a:schemeClr val="tx2">
                  <a:lumMod val="75000"/>
                </a:schemeClr>
              </a:solidFill>
              <a:latin typeface="+mn-lt"/>
              <a:ea typeface="+mn-ea"/>
              <a:cs typeface="+mn-cs"/>
            </a:rPr>
            <a:t>Work with parents/ carers to rate their confidence in meeting this child/young person's level of need using support prompts</a:t>
          </a:r>
        </a:p>
      </xdr:txBody>
    </xdr:sp>
    <xdr:clientData/>
  </xdr:twoCellAnchor>
  <xdr:twoCellAnchor>
    <xdr:from>
      <xdr:col>0</xdr:col>
      <xdr:colOff>8429624</xdr:colOff>
      <xdr:row>8</xdr:row>
      <xdr:rowOff>142875</xdr:rowOff>
    </xdr:from>
    <xdr:to>
      <xdr:col>0</xdr:col>
      <xdr:colOff>8772525</xdr:colOff>
      <xdr:row>9</xdr:row>
      <xdr:rowOff>190500</xdr:rowOff>
    </xdr:to>
    <xdr:sp macro="" textlink="">
      <xdr:nvSpPr>
        <xdr:cNvPr id="20" name="Arrow: Right 19">
          <a:extLst>
            <a:ext uri="{FF2B5EF4-FFF2-40B4-BE49-F238E27FC236}">
              <a16:creationId xmlns:a16="http://schemas.microsoft.com/office/drawing/2014/main" xmlns="" id="{6D46AAED-D1C0-44C5-A56F-29B60F62F42C}"/>
            </a:ext>
          </a:extLst>
        </xdr:cNvPr>
        <xdr:cNvSpPr/>
      </xdr:nvSpPr>
      <xdr:spPr>
        <a:xfrm>
          <a:off x="8429624" y="3457575"/>
          <a:ext cx="342901" cy="247650"/>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76200</xdr:colOff>
      <xdr:row>8</xdr:row>
      <xdr:rowOff>114300</xdr:rowOff>
    </xdr:from>
    <xdr:to>
      <xdr:col>3</xdr:col>
      <xdr:colOff>428625</xdr:colOff>
      <xdr:row>9</xdr:row>
      <xdr:rowOff>161925</xdr:rowOff>
    </xdr:to>
    <xdr:sp macro="" textlink="">
      <xdr:nvSpPr>
        <xdr:cNvPr id="21" name="Arrow: Right 20">
          <a:extLst>
            <a:ext uri="{FF2B5EF4-FFF2-40B4-BE49-F238E27FC236}">
              <a16:creationId xmlns:a16="http://schemas.microsoft.com/office/drawing/2014/main" xmlns="" id="{21BF9C65-799E-4F9F-BC02-7231DBDC4F81}"/>
            </a:ext>
          </a:extLst>
        </xdr:cNvPr>
        <xdr:cNvSpPr/>
      </xdr:nvSpPr>
      <xdr:spPr>
        <a:xfrm>
          <a:off x="11487150" y="2466975"/>
          <a:ext cx="352425" cy="247650"/>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8801100</xdr:colOff>
      <xdr:row>7</xdr:row>
      <xdr:rowOff>142875</xdr:rowOff>
    </xdr:from>
    <xdr:to>
      <xdr:col>3</xdr:col>
      <xdr:colOff>76200</xdr:colOff>
      <xdr:row>10</xdr:row>
      <xdr:rowOff>114300</xdr:rowOff>
    </xdr:to>
    <xdr:sp macro="" textlink="">
      <xdr:nvSpPr>
        <xdr:cNvPr id="18" name="Rectangle 17">
          <a:hlinkClick xmlns:r="http://schemas.openxmlformats.org/officeDocument/2006/relationships" r:id="rId5"/>
          <a:extLst>
            <a:ext uri="{FF2B5EF4-FFF2-40B4-BE49-F238E27FC236}">
              <a16:creationId xmlns:a16="http://schemas.microsoft.com/office/drawing/2014/main" xmlns="" id="{2011DCF9-09E8-4B62-8E43-628502CB8B56}"/>
            </a:ext>
          </a:extLst>
        </xdr:cNvPr>
        <xdr:cNvSpPr/>
      </xdr:nvSpPr>
      <xdr:spPr>
        <a:xfrm>
          <a:off x="8801100" y="2295525"/>
          <a:ext cx="2686050" cy="571500"/>
        </a:xfrm>
        <a:prstGeom prst="rect">
          <a:avLst/>
        </a:prstGeom>
        <a:solidFill>
          <a:schemeClr val="bg1">
            <a:lumMod val="50000"/>
          </a:scheme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FFFFFF"/>
              </a:solidFill>
              <a:latin typeface="Calibri" panose="020F0502020204030204"/>
            </a:defRPr>
          </a:lvl1pPr>
          <a:lvl2pPr marL="457200" algn="l" defTabSz="914400" rtl="0" eaLnBrk="1" latinLnBrk="0" hangingPunct="1">
            <a:defRPr sz="1800" kern="1200">
              <a:solidFill>
                <a:srgbClr val="FFFFFF"/>
              </a:solidFill>
              <a:latin typeface="Calibri" panose="020F0502020204030204"/>
            </a:defRPr>
          </a:lvl2pPr>
          <a:lvl3pPr marL="914400" algn="l" defTabSz="914400" rtl="0" eaLnBrk="1" latinLnBrk="0" hangingPunct="1">
            <a:defRPr sz="1800" kern="1200">
              <a:solidFill>
                <a:srgbClr val="FFFFFF"/>
              </a:solidFill>
              <a:latin typeface="Calibri" panose="020F0502020204030204"/>
            </a:defRPr>
          </a:lvl3pPr>
          <a:lvl4pPr marL="1371600" algn="l" defTabSz="914400" rtl="0" eaLnBrk="1" latinLnBrk="0" hangingPunct="1">
            <a:defRPr sz="1800" kern="1200">
              <a:solidFill>
                <a:srgbClr val="FFFFFF"/>
              </a:solidFill>
              <a:latin typeface="Calibri" panose="020F0502020204030204"/>
            </a:defRPr>
          </a:lvl4pPr>
          <a:lvl5pPr marL="1828800" algn="l" defTabSz="914400" rtl="0" eaLnBrk="1" latinLnBrk="0" hangingPunct="1">
            <a:defRPr sz="1800" kern="1200">
              <a:solidFill>
                <a:srgbClr val="FFFFFF"/>
              </a:solidFill>
              <a:latin typeface="Calibri" panose="020F0502020204030204"/>
            </a:defRPr>
          </a:lvl5pPr>
          <a:lvl6pPr marL="2286000" algn="l" defTabSz="914400" rtl="0" eaLnBrk="1" latinLnBrk="0" hangingPunct="1">
            <a:defRPr sz="1800" kern="1200">
              <a:solidFill>
                <a:srgbClr val="FFFFFF"/>
              </a:solidFill>
              <a:latin typeface="Calibri" panose="020F0502020204030204"/>
            </a:defRPr>
          </a:lvl6pPr>
          <a:lvl7pPr marL="2743200" algn="l" defTabSz="914400" rtl="0" eaLnBrk="1" latinLnBrk="0" hangingPunct="1">
            <a:defRPr sz="1800" kern="1200">
              <a:solidFill>
                <a:srgbClr val="FFFFFF"/>
              </a:solidFill>
              <a:latin typeface="Calibri" panose="020F0502020204030204"/>
            </a:defRPr>
          </a:lvl7pPr>
          <a:lvl8pPr marL="3200400" algn="l" defTabSz="914400" rtl="0" eaLnBrk="1" latinLnBrk="0" hangingPunct="1">
            <a:defRPr sz="1800" kern="1200">
              <a:solidFill>
                <a:srgbClr val="FFFFFF"/>
              </a:solidFill>
              <a:latin typeface="Calibri" panose="020F0502020204030204"/>
            </a:defRPr>
          </a:lvl8pPr>
          <a:lvl9pPr marL="3657600" algn="l" defTabSz="914400" rtl="0" eaLnBrk="1" latinLnBrk="0" hangingPunct="1">
            <a:defRPr sz="1800" kern="1200">
              <a:solidFill>
                <a:srgbClr val="FFFFFF"/>
              </a:solidFill>
              <a:latin typeface="Calibri" panose="020F0502020204030204"/>
            </a:defRPr>
          </a:lvl9pPr>
        </a:lstStyle>
        <a:p>
          <a:pPr algn="ctr"/>
          <a:r>
            <a:rPr lang="en-GB"/>
            <a:t>Home confidence </a:t>
          </a:r>
          <a:r>
            <a:rPr lang="en-GB" sz="1800" kern="1200">
              <a:solidFill>
                <a:srgbClr val="FFFFFF"/>
              </a:solidFill>
              <a:effectLst/>
              <a:latin typeface="Calibri" panose="020F0502020204030204"/>
              <a:ea typeface="+mn-ea"/>
              <a:cs typeface="+mn-cs"/>
            </a:rPr>
            <a:t>rating</a:t>
          </a:r>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5555</xdr:colOff>
      <xdr:row>14</xdr:row>
      <xdr:rowOff>63501</xdr:rowOff>
    </xdr:from>
    <xdr:to>
      <xdr:col>6</xdr:col>
      <xdr:colOff>21430</xdr:colOff>
      <xdr:row>51</xdr:row>
      <xdr:rowOff>83344</xdr:rowOff>
    </xdr:to>
    <xdr:graphicFrame macro="">
      <xdr:nvGraphicFramePr>
        <xdr:cNvPr id="2" name="Chart 1">
          <a:extLst>
            <a:ext uri="{FF2B5EF4-FFF2-40B4-BE49-F238E27FC236}">
              <a16:creationId xmlns:a16="http://schemas.microsoft.com/office/drawing/2014/main" xmlns="" id="{5DF3B608-B4BC-401B-89B7-E0B94A699A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103188</xdr:colOff>
      <xdr:row>2</xdr:row>
      <xdr:rowOff>144462</xdr:rowOff>
    </xdr:from>
    <xdr:to>
      <xdr:col>13</xdr:col>
      <xdr:colOff>309563</xdr:colOff>
      <xdr:row>34</xdr:row>
      <xdr:rowOff>39687</xdr:rowOff>
    </xdr:to>
    <xdr:graphicFrame macro="">
      <xdr:nvGraphicFramePr>
        <xdr:cNvPr id="3" name="Chart 1">
          <a:extLst>
            <a:ext uri="{FF2B5EF4-FFF2-40B4-BE49-F238E27FC236}">
              <a16:creationId xmlns:a16="http://schemas.microsoft.com/office/drawing/2014/main" xmlns="" id="{D95A190A-A12C-4475-8667-87E5B51827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2</xdr:row>
      <xdr:rowOff>9525</xdr:rowOff>
    </xdr:from>
    <xdr:to>
      <xdr:col>8</xdr:col>
      <xdr:colOff>238125</xdr:colOff>
      <xdr:row>18</xdr:row>
      <xdr:rowOff>152400</xdr:rowOff>
    </xdr:to>
    <xdr:pic>
      <xdr:nvPicPr>
        <xdr:cNvPr id="1027" name="Picture 3">
          <a:extLst>
            <a:ext uri="{FF2B5EF4-FFF2-40B4-BE49-F238E27FC236}">
              <a16:creationId xmlns:a16="http://schemas.microsoft.com/office/drawing/2014/main" xmlns="" id="{00000000-0008-0000-0100-00000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371475"/>
          <a:ext cx="4343400" cy="2733675"/>
        </a:xfrm>
        <a:prstGeom prst="rect">
          <a:avLst/>
        </a:prstGeom>
        <a:noFill/>
        <a:ln w="9525">
          <a:solidFill>
            <a:srgbClr xmlns:mc="http://schemas.openxmlformats.org/markup-compatibility/2006" xmlns:a14="http://schemas.microsoft.com/office/drawing/2010/main" val="B4B4B4" mc:Ignorable="a14" a14:legacySpreadsheetColorIndex="55"/>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12</xdr:row>
      <xdr:rowOff>76200</xdr:rowOff>
    </xdr:from>
    <xdr:to>
      <xdr:col>15</xdr:col>
      <xdr:colOff>561975</xdr:colOff>
      <xdr:row>30</xdr:row>
      <xdr:rowOff>123825</xdr:rowOff>
    </xdr:to>
    <xdr:pic>
      <xdr:nvPicPr>
        <xdr:cNvPr id="1028" name="Picture 4" descr="ExcelColours">
          <a:extLst>
            <a:ext uri="{FF2B5EF4-FFF2-40B4-BE49-F238E27FC236}">
              <a16:creationId xmlns:a16="http://schemas.microsoft.com/office/drawing/2014/main" xmlns="" id="{00000000-0008-0000-0100-000004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19650" y="2057400"/>
          <a:ext cx="4057650" cy="296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85725</xdr:colOff>
      <xdr:row>17</xdr:row>
      <xdr:rowOff>95250</xdr:rowOff>
    </xdr:from>
    <xdr:to>
      <xdr:col>11</xdr:col>
      <xdr:colOff>180975</xdr:colOff>
      <xdr:row>17</xdr:row>
      <xdr:rowOff>95250</xdr:rowOff>
    </xdr:to>
    <xdr:sp macro="" textlink="">
      <xdr:nvSpPr>
        <xdr:cNvPr id="1030" name="Line 6">
          <a:extLst>
            <a:ext uri="{FF2B5EF4-FFF2-40B4-BE49-F238E27FC236}">
              <a16:creationId xmlns:a16="http://schemas.microsoft.com/office/drawing/2014/main" xmlns="" id="{00000000-0008-0000-0100-000006040000}"/>
            </a:ext>
          </a:extLst>
        </xdr:cNvPr>
        <xdr:cNvSpPr>
          <a:spLocks noChangeShapeType="1"/>
        </xdr:cNvSpPr>
      </xdr:nvSpPr>
      <xdr:spPr bwMode="auto">
        <a:xfrm flipV="1">
          <a:off x="5486400" y="2886075"/>
          <a:ext cx="6762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85725</xdr:colOff>
      <xdr:row>21</xdr:row>
      <xdr:rowOff>38100</xdr:rowOff>
    </xdr:from>
    <xdr:to>
      <xdr:col>11</xdr:col>
      <xdr:colOff>190500</xdr:colOff>
      <xdr:row>21</xdr:row>
      <xdr:rowOff>38100</xdr:rowOff>
    </xdr:to>
    <xdr:sp macro="" textlink="">
      <xdr:nvSpPr>
        <xdr:cNvPr id="1031" name="Line 7">
          <a:extLst>
            <a:ext uri="{FF2B5EF4-FFF2-40B4-BE49-F238E27FC236}">
              <a16:creationId xmlns:a16="http://schemas.microsoft.com/office/drawing/2014/main" xmlns="" id="{00000000-0008-0000-0100-000007040000}"/>
            </a:ext>
          </a:extLst>
        </xdr:cNvPr>
        <xdr:cNvSpPr>
          <a:spLocks noChangeShapeType="1"/>
        </xdr:cNvSpPr>
      </xdr:nvSpPr>
      <xdr:spPr bwMode="auto">
        <a:xfrm>
          <a:off x="5486400" y="3476625"/>
          <a:ext cx="6858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200025</xdr:colOff>
      <xdr:row>10</xdr:row>
      <xdr:rowOff>38100</xdr:rowOff>
    </xdr:from>
    <xdr:to>
      <xdr:col>13</xdr:col>
      <xdr:colOff>485775</xdr:colOff>
      <xdr:row>17</xdr:row>
      <xdr:rowOff>76200</xdr:rowOff>
    </xdr:to>
    <xdr:sp macro="" textlink="">
      <xdr:nvSpPr>
        <xdr:cNvPr id="1032" name="Line 8">
          <a:extLst>
            <a:ext uri="{FF2B5EF4-FFF2-40B4-BE49-F238E27FC236}">
              <a16:creationId xmlns:a16="http://schemas.microsoft.com/office/drawing/2014/main" xmlns="" id="{00000000-0008-0000-0100-000008040000}"/>
            </a:ext>
          </a:extLst>
        </xdr:cNvPr>
        <xdr:cNvSpPr>
          <a:spLocks noChangeShapeType="1"/>
        </xdr:cNvSpPr>
      </xdr:nvSpPr>
      <xdr:spPr bwMode="auto">
        <a:xfrm flipH="1">
          <a:off x="7343775" y="1695450"/>
          <a:ext cx="285750" cy="1171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238125</xdr:colOff>
      <xdr:row>10</xdr:row>
      <xdr:rowOff>9525</xdr:rowOff>
    </xdr:from>
    <xdr:to>
      <xdr:col>14</xdr:col>
      <xdr:colOff>514350</xdr:colOff>
      <xdr:row>18</xdr:row>
      <xdr:rowOff>57150</xdr:rowOff>
    </xdr:to>
    <xdr:sp macro="" textlink="">
      <xdr:nvSpPr>
        <xdr:cNvPr id="1033" name="Line 9">
          <a:extLst>
            <a:ext uri="{FF2B5EF4-FFF2-40B4-BE49-F238E27FC236}">
              <a16:creationId xmlns:a16="http://schemas.microsoft.com/office/drawing/2014/main" xmlns="" id="{00000000-0008-0000-0100-000009040000}"/>
            </a:ext>
          </a:extLst>
        </xdr:cNvPr>
        <xdr:cNvSpPr>
          <a:spLocks noChangeShapeType="1"/>
        </xdr:cNvSpPr>
      </xdr:nvSpPr>
      <xdr:spPr bwMode="auto">
        <a:xfrm flipH="1">
          <a:off x="7381875" y="1666875"/>
          <a:ext cx="857250" cy="1343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257175</xdr:colOff>
      <xdr:row>9</xdr:row>
      <xdr:rowOff>152400</xdr:rowOff>
    </xdr:from>
    <xdr:to>
      <xdr:col>15</xdr:col>
      <xdr:colOff>542925</xdr:colOff>
      <xdr:row>19</xdr:row>
      <xdr:rowOff>38100</xdr:rowOff>
    </xdr:to>
    <xdr:sp macro="" textlink="">
      <xdr:nvSpPr>
        <xdr:cNvPr id="1034" name="Line 10">
          <a:extLst>
            <a:ext uri="{FF2B5EF4-FFF2-40B4-BE49-F238E27FC236}">
              <a16:creationId xmlns:a16="http://schemas.microsoft.com/office/drawing/2014/main" xmlns="" id="{00000000-0008-0000-0100-00000A040000}"/>
            </a:ext>
          </a:extLst>
        </xdr:cNvPr>
        <xdr:cNvSpPr>
          <a:spLocks noChangeShapeType="1"/>
        </xdr:cNvSpPr>
      </xdr:nvSpPr>
      <xdr:spPr bwMode="auto">
        <a:xfrm flipH="1">
          <a:off x="7400925" y="1647825"/>
          <a:ext cx="1457325" cy="1504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133350</xdr:colOff>
      <xdr:row>25</xdr:row>
      <xdr:rowOff>76200</xdr:rowOff>
    </xdr:from>
    <xdr:to>
      <xdr:col>9</xdr:col>
      <xdr:colOff>400050</xdr:colOff>
      <xdr:row>31</xdr:row>
      <xdr:rowOff>95250</xdr:rowOff>
    </xdr:to>
    <xdr:sp macro="" textlink="">
      <xdr:nvSpPr>
        <xdr:cNvPr id="1035" name="Line 11">
          <a:extLst>
            <a:ext uri="{FF2B5EF4-FFF2-40B4-BE49-F238E27FC236}">
              <a16:creationId xmlns:a16="http://schemas.microsoft.com/office/drawing/2014/main" xmlns="" id="{00000000-0008-0000-0100-00000B040000}"/>
            </a:ext>
          </a:extLst>
        </xdr:cNvPr>
        <xdr:cNvSpPr>
          <a:spLocks noChangeShapeType="1"/>
        </xdr:cNvSpPr>
      </xdr:nvSpPr>
      <xdr:spPr bwMode="auto">
        <a:xfrm flipV="1">
          <a:off x="4953000" y="4162425"/>
          <a:ext cx="266700" cy="990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85725</xdr:colOff>
      <xdr:row>6</xdr:row>
      <xdr:rowOff>95250</xdr:rowOff>
    </xdr:from>
    <xdr:to>
      <xdr:col>10</xdr:col>
      <xdr:colOff>85725</xdr:colOff>
      <xdr:row>21</xdr:row>
      <xdr:rowOff>47625</xdr:rowOff>
    </xdr:to>
    <xdr:sp macro="" textlink="">
      <xdr:nvSpPr>
        <xdr:cNvPr id="1041" name="Line 17">
          <a:extLst>
            <a:ext uri="{FF2B5EF4-FFF2-40B4-BE49-F238E27FC236}">
              <a16:creationId xmlns:a16="http://schemas.microsoft.com/office/drawing/2014/main" xmlns="" id="{00000000-0008-0000-0100-000011040000}"/>
            </a:ext>
          </a:extLst>
        </xdr:cNvPr>
        <xdr:cNvSpPr>
          <a:spLocks noChangeShapeType="1"/>
        </xdr:cNvSpPr>
      </xdr:nvSpPr>
      <xdr:spPr bwMode="auto">
        <a:xfrm flipH="1">
          <a:off x="5486400" y="1104900"/>
          <a:ext cx="0" cy="2381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571500</xdr:colOff>
      <xdr:row>4</xdr:row>
      <xdr:rowOff>152400</xdr:rowOff>
    </xdr:from>
    <xdr:to>
      <xdr:col>11</xdr:col>
      <xdr:colOff>28575</xdr:colOff>
      <xdr:row>29</xdr:row>
      <xdr:rowOff>47625</xdr:rowOff>
    </xdr:to>
    <xdr:graphicFrame macro="">
      <xdr:nvGraphicFramePr>
        <xdr:cNvPr id="2049" name="Chart 1">
          <a:extLst>
            <a:ext uri="{FF2B5EF4-FFF2-40B4-BE49-F238E27FC236}">
              <a16:creationId xmlns:a16="http://schemas.microsoft.com/office/drawing/2014/main" xmlns="" id="{00000000-0008-0000-00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s\2007\NNM\Model%20Test%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gov.uk/MP/SWAUP2/Demography/BWRM5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onnetapp01\asddata\MP\SWAUP2\Demography\BWRM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Model"/>
      <sheetName val="Data"/>
      <sheetName val="YourGroup"/>
      <sheetName val="Macros"/>
      <sheetName val="Master"/>
      <sheetName val="Counties"/>
      <sheetName val="London"/>
      <sheetName val="MetUnit"/>
      <sheetName val="Districts"/>
    </sheetNames>
    <sheetDataSet>
      <sheetData sheetId="0">
        <row r="2">
          <cell r="U2" t="str">
            <v>E0101</v>
          </cell>
        </row>
        <row r="6">
          <cell r="L6" t="e">
            <v>#N/A</v>
          </cell>
        </row>
        <row r="7">
          <cell r="L7" t="e">
            <v>#N/A</v>
          </cell>
        </row>
        <row r="8">
          <cell r="L8" t="e">
            <v>#N/A</v>
          </cell>
        </row>
        <row r="9">
          <cell r="L9" t="e">
            <v>#N/A</v>
          </cell>
        </row>
        <row r="10">
          <cell r="L10" t="e">
            <v>#N/A</v>
          </cell>
        </row>
        <row r="11">
          <cell r="L11" t="e">
            <v>#N/A</v>
          </cell>
        </row>
        <row r="12">
          <cell r="L12" t="e">
            <v>#N/A</v>
          </cell>
        </row>
        <row r="13">
          <cell r="L13" t="e">
            <v>#N/A</v>
          </cell>
        </row>
        <row r="14">
          <cell r="L14" t="e">
            <v>#N/A</v>
          </cell>
        </row>
        <row r="15">
          <cell r="L15" t="e">
            <v>#N/A</v>
          </cell>
        </row>
        <row r="16">
          <cell r="L16" t="e">
            <v>#N/A</v>
          </cell>
        </row>
        <row r="17">
          <cell r="L17" t="e">
            <v>#N/A</v>
          </cell>
        </row>
        <row r="18">
          <cell r="L18" t="e">
            <v>#N/A</v>
          </cell>
        </row>
        <row r="19">
          <cell r="L19" t="e">
            <v>#N/A</v>
          </cell>
        </row>
        <row r="20">
          <cell r="L20" t="e">
            <v>#N/A</v>
          </cell>
        </row>
      </sheetData>
      <sheetData sheetId="1">
        <row r="119">
          <cell r="A119">
            <v>115</v>
          </cell>
          <cell r="AN119">
            <v>0</v>
          </cell>
          <cell r="AW119">
            <v>12.87</v>
          </cell>
        </row>
        <row r="120">
          <cell r="AN120">
            <v>0</v>
          </cell>
          <cell r="AW120">
            <v>8.36</v>
          </cell>
        </row>
        <row r="121">
          <cell r="AN121">
            <v>0</v>
          </cell>
          <cell r="AW121">
            <v>11.66</v>
          </cell>
        </row>
        <row r="122">
          <cell r="AN122">
            <v>0</v>
          </cell>
          <cell r="AW122">
            <v>15.06</v>
          </cell>
        </row>
        <row r="123">
          <cell r="AN123">
            <v>1</v>
          </cell>
          <cell r="AW123">
            <v>22.87</v>
          </cell>
        </row>
        <row r="124">
          <cell r="AN124">
            <v>0</v>
          </cell>
          <cell r="AW124">
            <v>21.61</v>
          </cell>
        </row>
        <row r="125">
          <cell r="AN125">
            <v>0</v>
          </cell>
          <cell r="AW125">
            <v>19.670000000000002</v>
          </cell>
        </row>
        <row r="126">
          <cell r="AN126">
            <v>1</v>
          </cell>
          <cell r="AW126">
            <v>17.41</v>
          </cell>
        </row>
        <row r="127">
          <cell r="AN127">
            <v>0</v>
          </cell>
          <cell r="AW127">
            <v>13.01</v>
          </cell>
        </row>
        <row r="128">
          <cell r="AN128">
            <v>0</v>
          </cell>
          <cell r="AW128">
            <v>28.47</v>
          </cell>
        </row>
        <row r="129">
          <cell r="AN129">
            <v>1</v>
          </cell>
          <cell r="AW129">
            <v>17.3</v>
          </cell>
        </row>
        <row r="130">
          <cell r="AN130">
            <v>1</v>
          </cell>
          <cell r="AW130">
            <v>14.33</v>
          </cell>
        </row>
        <row r="131">
          <cell r="AN131">
            <v>0</v>
          </cell>
          <cell r="AW131">
            <v>13.51</v>
          </cell>
        </row>
        <row r="132">
          <cell r="AN132">
            <v>1</v>
          </cell>
          <cell r="AW132">
            <v>10.039999999999999</v>
          </cell>
        </row>
        <row r="133">
          <cell r="AN133">
            <v>0</v>
          </cell>
          <cell r="AW133">
            <v>14.8</v>
          </cell>
        </row>
        <row r="134">
          <cell r="AN134">
            <v>0</v>
          </cell>
          <cell r="AW134">
            <v>10.76</v>
          </cell>
        </row>
        <row r="135">
          <cell r="AN135">
            <v>1</v>
          </cell>
          <cell r="AW135">
            <v>16.010000000000002</v>
          </cell>
        </row>
        <row r="136">
          <cell r="AN136">
            <v>0</v>
          </cell>
          <cell r="AW136">
            <v>21.8</v>
          </cell>
        </row>
        <row r="137">
          <cell r="AN137">
            <v>0</v>
          </cell>
          <cell r="AW137">
            <v>10.98</v>
          </cell>
        </row>
        <row r="138">
          <cell r="AN138">
            <v>1</v>
          </cell>
          <cell r="AW138">
            <v>18.46</v>
          </cell>
        </row>
        <row r="139">
          <cell r="AN139">
            <v>0</v>
          </cell>
          <cell r="AW139">
            <v>17.93</v>
          </cell>
        </row>
        <row r="140">
          <cell r="AN140">
            <v>0</v>
          </cell>
          <cell r="AW140">
            <v>15.97</v>
          </cell>
        </row>
        <row r="141">
          <cell r="AN141">
            <v>0</v>
          </cell>
          <cell r="AW141">
            <v>21.88</v>
          </cell>
        </row>
        <row r="142">
          <cell r="AN142">
            <v>1</v>
          </cell>
          <cell r="AW142">
            <v>14.03</v>
          </cell>
        </row>
        <row r="143">
          <cell r="AN143">
            <v>0</v>
          </cell>
          <cell r="AW143">
            <v>20.92</v>
          </cell>
        </row>
        <row r="144">
          <cell r="AN144">
            <v>0</v>
          </cell>
          <cell r="AW144">
            <v>10.77</v>
          </cell>
        </row>
        <row r="145">
          <cell r="AN145">
            <v>0</v>
          </cell>
          <cell r="AW145">
            <v>15.39</v>
          </cell>
        </row>
        <row r="146">
          <cell r="AN146">
            <v>0</v>
          </cell>
          <cell r="AW146">
            <v>15.76</v>
          </cell>
        </row>
        <row r="147">
          <cell r="AN147">
            <v>0</v>
          </cell>
          <cell r="AW147">
            <v>16.309999999999999</v>
          </cell>
        </row>
        <row r="148">
          <cell r="AN148">
            <v>0</v>
          </cell>
          <cell r="AW148">
            <v>15.04</v>
          </cell>
        </row>
        <row r="149">
          <cell r="AN149">
            <v>0</v>
          </cell>
          <cell r="AW149">
            <v>7.56</v>
          </cell>
        </row>
        <row r="150">
          <cell r="AN150">
            <v>0</v>
          </cell>
          <cell r="AW150">
            <v>14.41</v>
          </cell>
        </row>
        <row r="151">
          <cell r="AN151">
            <v>1</v>
          </cell>
          <cell r="AW151">
            <v>11.91</v>
          </cell>
        </row>
        <row r="152">
          <cell r="AN152">
            <v>0</v>
          </cell>
          <cell r="AW152">
            <v>10.56</v>
          </cell>
        </row>
        <row r="395">
          <cell r="BA395">
            <v>1</v>
          </cell>
          <cell r="BB395">
            <v>2</v>
          </cell>
          <cell r="BC395">
            <v>3</v>
          </cell>
          <cell r="BD395">
            <v>4</v>
          </cell>
          <cell r="BE395">
            <v>5</v>
          </cell>
          <cell r="BF395">
            <v>6</v>
          </cell>
          <cell r="BG395">
            <v>7</v>
          </cell>
          <cell r="BH395">
            <v>8</v>
          </cell>
          <cell r="BI395">
            <v>9</v>
          </cell>
          <cell r="BJ395">
            <v>10</v>
          </cell>
          <cell r="BK395">
            <v>11</v>
          </cell>
          <cell r="BL395">
            <v>12</v>
          </cell>
          <cell r="BM395">
            <v>13</v>
          </cell>
          <cell r="BN395">
            <v>14</v>
          </cell>
          <cell r="BO395">
            <v>15</v>
          </cell>
          <cell r="BP395">
            <v>16</v>
          </cell>
          <cell r="BQ395">
            <v>17</v>
          </cell>
          <cell r="BR395">
            <v>18</v>
          </cell>
          <cell r="BS395">
            <v>19</v>
          </cell>
          <cell r="BT395">
            <v>20</v>
          </cell>
          <cell r="BU395">
            <v>21</v>
          </cell>
          <cell r="BV395">
            <v>22</v>
          </cell>
          <cell r="BW395">
            <v>23</v>
          </cell>
          <cell r="BX395">
            <v>24</v>
          </cell>
          <cell r="BY395">
            <v>25</v>
          </cell>
          <cell r="BZ395">
            <v>26</v>
          </cell>
          <cell r="CA395">
            <v>27</v>
          </cell>
          <cell r="CB395">
            <v>28</v>
          </cell>
          <cell r="CC395">
            <v>29</v>
          </cell>
          <cell r="CD395">
            <v>30</v>
          </cell>
          <cell r="CE395">
            <v>31</v>
          </cell>
          <cell r="CF395">
            <v>32</v>
          </cell>
          <cell r="CG395">
            <v>33</v>
          </cell>
          <cell r="CH395">
            <v>34</v>
          </cell>
          <cell r="CI395">
            <v>35</v>
          </cell>
          <cell r="CJ395">
            <v>36</v>
          </cell>
          <cell r="CK395">
            <v>37</v>
          </cell>
          <cell r="CL395">
            <v>38</v>
          </cell>
          <cell r="CM395">
            <v>39</v>
          </cell>
          <cell r="CN395">
            <v>40</v>
          </cell>
          <cell r="CO395">
            <v>41</v>
          </cell>
          <cell r="CP395">
            <v>42</v>
          </cell>
          <cell r="CQ395">
            <v>43</v>
          </cell>
          <cell r="CR395">
            <v>44</v>
          </cell>
          <cell r="CS395">
            <v>45</v>
          </cell>
          <cell r="CT395">
            <v>46</v>
          </cell>
          <cell r="CU395">
            <v>47</v>
          </cell>
        </row>
      </sheetData>
      <sheetData sheetId="2">
        <row r="2">
          <cell r="K2">
            <v>0</v>
          </cell>
        </row>
      </sheetData>
      <sheetData sheetId="3">
        <row r="1">
          <cell r="B1" t="b">
            <v>1</v>
          </cell>
        </row>
      </sheetData>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ommentary"/>
      <sheetName val="Diary"/>
      <sheetName val="weekly"/>
      <sheetName val="monthly"/>
      <sheetName val="extremes"/>
      <sheetName val="correction"/>
      <sheetName val="Chart1"/>
      <sheetName val="estimates versus actuals"/>
      <sheetName val="quarterly"/>
      <sheetName val="estimation"/>
      <sheetName val="quarterly accuracy"/>
      <sheetName val="annually"/>
      <sheetName val="occurrences -long term+feathers"/>
      <sheetName val="occurrences - long term A4"/>
      <sheetName val="occurrences- recent &amp; projected"/>
      <sheetName val="Comparison-Pop Trends"/>
      <sheetName val="estimates_versus_actuals"/>
      <sheetName val="quarterly_accuracy"/>
      <sheetName val="occurrences_-long_term+feathers"/>
      <sheetName val="occurrences_-_long_term_A4"/>
      <sheetName val="occurrences-_recent_&amp;_projected"/>
      <sheetName val="Comparison-Pop_Trends"/>
      <sheetName val="estimates_versus_actuals1"/>
      <sheetName val="quarterly_accuracy1"/>
      <sheetName val="occurrences_-long_term+feather1"/>
      <sheetName val="occurrences_-_long_term_A41"/>
      <sheetName val="occurrences-_recent_&amp;_projecte1"/>
      <sheetName val="Comparison-Pop_Trends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ly"/>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64F90"/>
  </sheetPr>
  <dimension ref="A1:A18"/>
  <sheetViews>
    <sheetView showGridLines="0" topLeftCell="A2" workbookViewId="0">
      <selection activeCell="G17" sqref="G17"/>
    </sheetView>
  </sheetViews>
  <sheetFormatPr defaultColWidth="9.1328125" defaultRowHeight="13.15" x14ac:dyDescent="0.4"/>
  <cols>
    <col min="1" max="1" width="152.86328125" style="26" customWidth="1"/>
    <col min="2" max="16384" width="9.1328125" style="26"/>
  </cols>
  <sheetData>
    <row r="1" spans="1:1" ht="46.15" x14ac:dyDescent="1.35">
      <c r="A1" s="145" t="s">
        <v>2098</v>
      </c>
    </row>
    <row r="3" spans="1:1" ht="15.75" x14ac:dyDescent="0.5">
      <c r="A3" s="219" t="s">
        <v>2099</v>
      </c>
    </row>
    <row r="4" spans="1:1" ht="15.75" x14ac:dyDescent="0.4">
      <c r="A4" s="217" t="s">
        <v>2128</v>
      </c>
    </row>
    <row r="5" spans="1:1" ht="31.5" x14ac:dyDescent="0.4">
      <c r="A5" s="216" t="s">
        <v>2129</v>
      </c>
    </row>
    <row r="6" spans="1:1" ht="31.5" x14ac:dyDescent="0.4">
      <c r="A6" s="216" t="s">
        <v>2130</v>
      </c>
    </row>
    <row r="7" spans="1:1" ht="15.75" x14ac:dyDescent="0.4">
      <c r="A7" s="216"/>
    </row>
    <row r="8" spans="1:1" ht="15.75" x14ac:dyDescent="0.4">
      <c r="A8" s="216"/>
    </row>
    <row r="9" spans="1:1" ht="15.75" x14ac:dyDescent="0.4">
      <c r="A9" s="216"/>
    </row>
    <row r="10" spans="1:1" ht="15.75" x14ac:dyDescent="0.4">
      <c r="A10" s="216"/>
    </row>
    <row r="11" spans="1:1" ht="15.75" x14ac:dyDescent="0.4">
      <c r="A11" s="216"/>
    </row>
    <row r="12" spans="1:1" ht="15.75" x14ac:dyDescent="0.4">
      <c r="A12" s="216"/>
    </row>
    <row r="13" spans="1:1" ht="15.75" x14ac:dyDescent="0.4">
      <c r="A13" s="216"/>
    </row>
    <row r="14" spans="1:1" ht="15.75" x14ac:dyDescent="0.4">
      <c r="A14" s="216"/>
    </row>
    <row r="15" spans="1:1" ht="15.75" x14ac:dyDescent="0.4">
      <c r="A15" s="216"/>
    </row>
    <row r="17" spans="1:1" ht="15.75" x14ac:dyDescent="0.5">
      <c r="A17" s="218" t="s">
        <v>2096</v>
      </c>
    </row>
    <row r="18" spans="1:1" ht="15.75" x14ac:dyDescent="0.5">
      <c r="A18" s="219" t="s">
        <v>2097</v>
      </c>
    </row>
  </sheetData>
  <sheetProtection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T10"/>
  <sheetViews>
    <sheetView showGridLines="0" topLeftCell="E1" workbookViewId="0">
      <selection activeCell="T3" sqref="T3"/>
    </sheetView>
  </sheetViews>
  <sheetFormatPr defaultRowHeight="12.75" x14ac:dyDescent="0.35"/>
  <cols>
    <col min="3" max="4" width="15.59765625" customWidth="1"/>
    <col min="5" max="5" width="5.59765625" customWidth="1"/>
    <col min="7" max="8" width="15.59765625" customWidth="1"/>
    <col min="9" max="9" width="5.59765625" customWidth="1"/>
    <col min="11" max="12" width="15.59765625" customWidth="1"/>
    <col min="13" max="13" width="5.59765625" customWidth="1"/>
    <col min="15" max="16" width="15.59765625" customWidth="1"/>
    <col min="17" max="17" width="5.59765625" customWidth="1"/>
    <col min="19" max="19" width="15.59765625" customWidth="1"/>
    <col min="20" max="20" width="15" customWidth="1"/>
  </cols>
  <sheetData>
    <row r="1" spans="1:20" ht="76.5" customHeight="1" x14ac:dyDescent="1.35">
      <c r="A1" s="145" t="s">
        <v>2292</v>
      </c>
      <c r="F1" s="481" t="s">
        <v>2310</v>
      </c>
      <c r="G1" s="481"/>
      <c r="H1" s="481"/>
      <c r="I1" s="481"/>
      <c r="J1" s="481"/>
      <c r="K1" s="481"/>
      <c r="L1" s="481"/>
      <c r="M1" s="481"/>
      <c r="N1" s="481"/>
      <c r="O1" s="481"/>
      <c r="P1" s="481"/>
      <c r="Q1" s="481"/>
      <c r="R1" s="481"/>
      <c r="S1" s="481"/>
      <c r="T1" s="481"/>
    </row>
    <row r="3" spans="1:20" ht="50.25" customHeight="1" x14ac:dyDescent="0.4">
      <c r="C3" s="397" t="s">
        <v>2293</v>
      </c>
      <c r="F3" s="398"/>
      <c r="G3" s="397" t="s">
        <v>2294</v>
      </c>
      <c r="J3" s="398"/>
      <c r="K3" s="397" t="s">
        <v>2295</v>
      </c>
      <c r="L3" s="398"/>
      <c r="M3" s="398"/>
      <c r="N3" s="398"/>
      <c r="O3" s="397" t="s">
        <v>2296</v>
      </c>
      <c r="P3" s="398"/>
      <c r="Q3" s="398"/>
      <c r="R3" s="398"/>
      <c r="S3" s="397" t="s">
        <v>2297</v>
      </c>
    </row>
    <row r="4" spans="1:20" ht="26.25" customHeight="1" x14ac:dyDescent="0.35">
      <c r="C4" s="401">
        <v>8</v>
      </c>
      <c r="F4" s="236"/>
      <c r="G4" s="401">
        <v>8</v>
      </c>
      <c r="J4" s="236"/>
      <c r="K4" s="401">
        <v>8</v>
      </c>
      <c r="L4" s="398"/>
      <c r="M4" s="398"/>
      <c r="N4" s="236"/>
      <c r="O4" s="401">
        <v>8</v>
      </c>
      <c r="P4" s="398"/>
      <c r="Q4" s="398"/>
      <c r="R4" s="236"/>
      <c r="S4" s="401">
        <v>2</v>
      </c>
    </row>
    <row r="6" spans="1:20" ht="29.25" customHeight="1" x14ac:dyDescent="0.35">
      <c r="B6" s="482" t="s">
        <v>2298</v>
      </c>
      <c r="C6" s="482"/>
      <c r="D6" s="482"/>
      <c r="E6" s="402"/>
      <c r="F6" s="482" t="s">
        <v>2298</v>
      </c>
      <c r="G6" s="482"/>
      <c r="H6" s="482"/>
      <c r="I6" s="402"/>
      <c r="J6" s="482" t="s">
        <v>2298</v>
      </c>
      <c r="K6" s="482"/>
      <c r="L6" s="482"/>
      <c r="M6" s="402"/>
      <c r="N6" s="482" t="s">
        <v>2298</v>
      </c>
      <c r="O6" s="482"/>
      <c r="P6" s="482"/>
      <c r="Q6" s="402"/>
      <c r="R6" s="482" t="s">
        <v>2298</v>
      </c>
      <c r="S6" s="482"/>
      <c r="T6" s="482"/>
    </row>
    <row r="7" spans="1:20" ht="49.5" customHeight="1" x14ac:dyDescent="0.35">
      <c r="B7" s="471" t="s">
        <v>2299</v>
      </c>
      <c r="C7" s="471"/>
      <c r="D7" s="471"/>
      <c r="E7" s="396"/>
      <c r="F7" s="471" t="s">
        <v>2300</v>
      </c>
      <c r="G7" s="471"/>
      <c r="H7" s="471"/>
      <c r="I7" s="403"/>
      <c r="J7" s="471" t="s">
        <v>2301</v>
      </c>
      <c r="K7" s="471"/>
      <c r="L7" s="471"/>
      <c r="M7" s="396"/>
      <c r="N7" s="471" t="s">
        <v>2302</v>
      </c>
      <c r="O7" s="471"/>
      <c r="P7" s="471"/>
      <c r="Q7" s="396"/>
      <c r="R7" s="471" t="s">
        <v>2303</v>
      </c>
      <c r="S7" s="471"/>
      <c r="T7" s="471"/>
    </row>
    <row r="8" spans="1:20" x14ac:dyDescent="0.35">
      <c r="C8" s="123"/>
      <c r="D8" s="123"/>
      <c r="E8" s="123"/>
      <c r="G8" s="399"/>
      <c r="H8" s="399"/>
      <c r="I8" s="399"/>
      <c r="K8" s="123"/>
      <c r="L8" s="123"/>
      <c r="M8" s="123"/>
      <c r="O8" s="123"/>
      <c r="P8" s="123"/>
      <c r="Q8" s="123"/>
      <c r="S8" s="123"/>
    </row>
    <row r="9" spans="1:20" ht="195" customHeight="1" x14ac:dyDescent="0.35">
      <c r="B9" s="479" t="s">
        <v>2304</v>
      </c>
      <c r="C9" s="480"/>
      <c r="D9" s="480"/>
      <c r="F9" s="479" t="s">
        <v>2305</v>
      </c>
      <c r="G9" s="480"/>
      <c r="H9" s="480"/>
      <c r="J9" s="479" t="s">
        <v>2306</v>
      </c>
      <c r="K9" s="480"/>
      <c r="L9" s="480"/>
      <c r="N9" s="479" t="s">
        <v>2307</v>
      </c>
      <c r="O9" s="480"/>
      <c r="P9" s="480"/>
      <c r="R9" s="479" t="s">
        <v>2308</v>
      </c>
      <c r="S9" s="480"/>
      <c r="T9" s="480"/>
    </row>
    <row r="10" spans="1:20" ht="180.75" customHeight="1" x14ac:dyDescent="0.35">
      <c r="B10" s="480"/>
      <c r="C10" s="480"/>
      <c r="D10" s="480"/>
      <c r="F10" s="480"/>
      <c r="G10" s="480"/>
      <c r="H10" s="480"/>
      <c r="J10" s="480"/>
      <c r="K10" s="480"/>
      <c r="L10" s="480"/>
      <c r="N10" s="480"/>
      <c r="O10" s="480"/>
      <c r="P10" s="480"/>
      <c r="R10" s="480"/>
      <c r="S10" s="480"/>
      <c r="T10" s="480"/>
    </row>
  </sheetData>
  <sheetProtection sheet="1" objects="1" scenarios="1"/>
  <mergeCells count="16">
    <mergeCell ref="F1:T1"/>
    <mergeCell ref="B6:D6"/>
    <mergeCell ref="B7:D7"/>
    <mergeCell ref="F6:H6"/>
    <mergeCell ref="F7:H7"/>
    <mergeCell ref="J6:L6"/>
    <mergeCell ref="J7:L7"/>
    <mergeCell ref="N7:P7"/>
    <mergeCell ref="R7:T7"/>
    <mergeCell ref="R6:T6"/>
    <mergeCell ref="N6:P6"/>
    <mergeCell ref="B9:D10"/>
    <mergeCell ref="F9:H10"/>
    <mergeCell ref="J9:L10"/>
    <mergeCell ref="N9:P10"/>
    <mergeCell ref="R9:T10"/>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Lists2!$A$2:$A$12</xm:f>
          </x14:formula1>
          <xm:sqref>S4 C4 G4 K4 O4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8080"/>
  </sheetPr>
  <dimension ref="A1:H63"/>
  <sheetViews>
    <sheetView showGridLines="0" topLeftCell="A38" zoomScale="96" zoomScaleNormal="110" workbookViewId="0">
      <selection activeCell="B26" sqref="B26:E26"/>
    </sheetView>
  </sheetViews>
  <sheetFormatPr defaultColWidth="9.1328125" defaultRowHeight="13.15" x14ac:dyDescent="0.4"/>
  <cols>
    <col min="1" max="1" width="51.3984375" style="26" customWidth="1"/>
    <col min="2" max="2" width="18.59765625" style="26" customWidth="1"/>
    <col min="3" max="3" width="19.86328125" style="26" customWidth="1"/>
    <col min="4" max="4" width="78.86328125" style="26" customWidth="1"/>
    <col min="5" max="5" width="43" style="26" customWidth="1"/>
    <col min="6" max="6" width="31.1328125" style="26" customWidth="1"/>
    <col min="7" max="7" width="33.73046875" style="26" customWidth="1"/>
    <col min="8" max="8" width="16.265625" style="26" customWidth="1"/>
    <col min="9" max="16384" width="9.1328125" style="26"/>
  </cols>
  <sheetData>
    <row r="1" spans="1:8" ht="52.5" x14ac:dyDescent="1.35">
      <c r="A1" s="145" t="s">
        <v>2049</v>
      </c>
      <c r="D1" s="215" t="s">
        <v>2137</v>
      </c>
    </row>
    <row r="2" spans="1:8" ht="13.5" thickBot="1" x14ac:dyDescent="0.45"/>
    <row r="3" spans="1:8" ht="42" customHeight="1" thickTop="1" x14ac:dyDescent="0.75">
      <c r="A3" s="200" t="s">
        <v>2040</v>
      </c>
      <c r="B3" s="201" t="s">
        <v>2044</v>
      </c>
      <c r="C3" s="201" t="s">
        <v>2050</v>
      </c>
      <c r="D3" s="202"/>
      <c r="E3" s="203"/>
    </row>
    <row r="4" spans="1:8" ht="46.15" x14ac:dyDescent="0.4">
      <c r="A4" s="204"/>
      <c r="B4" s="194">
        <f>'2. Comms &amp; Interaction needs'!B4</f>
        <v>2</v>
      </c>
      <c r="C4" s="195">
        <f>'3. Setting readiness'!A4</f>
        <v>3</v>
      </c>
      <c r="D4" s="72"/>
      <c r="E4" s="205"/>
    </row>
    <row r="5" spans="1:8" ht="15.75" x14ac:dyDescent="0.5">
      <c r="A5" s="206" t="s">
        <v>2041</v>
      </c>
      <c r="B5" s="196" t="s">
        <v>2042</v>
      </c>
      <c r="C5" s="196"/>
      <c r="D5" s="196"/>
      <c r="E5" s="207"/>
      <c r="F5" s="197"/>
    </row>
    <row r="6" spans="1:8" ht="409.5" customHeight="1" x14ac:dyDescent="0.4">
      <c r="A6" s="490" t="str">
        <f>'2. Comms &amp; Interaction needs'!F4</f>
        <v>Child is a pupil with Dyspraxia and vision related needs. These affect his fine and gross motor skills, motor planning, coordination, sensitivity to sensory input, levels of exhaustion and his ability to hold his attention for sustained periods of time.  He has good listening skills and is a confident speaker.  His sensory profile (See profile) shows that, as a learner with Dyspraxia, he has a sensitivity to loud noises.  He experiences anxiety and a fear of getting into trouble.  He is triggered by raised or lous voices, or even seeing anyone else in trouble. His fears about accidentally doing something he shouldn't - causes anxiety. His visual profile (See Opticians report) results in Child needing to work much harder to focus on visual stimulus, this increased level of effort results in exhaustion, sore eyes and a shortened attention span and therefore he can find some aspects of interaction more challenging. Children with Dyspraxia often present with low self-esteem and can have trouble making friends. At the moment his learning needs have impacted his friendships. His perceptions is also effected that can result in him feeling overwhelmed in busy environments. When overwhelmed, child can become sensitive and may express his sensory overload emotionally. If this occurs, staff will treat child with acceptance, validation and empathy. At times, child may communicate his distress by biting his cheek, if seen this should be discouraged and again talk to child with unconditional positive regard and acknowledge and help overcome the barrier being experienced.</v>
      </c>
      <c r="B6" s="487" t="str">
        <f>VLOOKUP(B4,'Support prompts full'!A4:F14,2,0)</f>
        <v xml:space="preserve">Ensure parents are aware of what is being done to support their child/ young person, and how they can support/ reinforce interventions
Quality First Teaching meets the needs of all pupils and includes:
• Flexible grouping arrangements.
• Some differentiation of activities, materials &amp; questioning
• Awareness that a CYP may need more time to complete tasks and that equality of access may mean that they need to do some things differently.
• Environmental considerations are made to meet the needs of all pupils
• Consideration of pupil’s learning style, such as the need for visual/ kinesthetic preferences.
• An understanding that the communication need may have a wider impact on a child’s social and emotional wellbeing despite the apparent lack of obvious impairment. The child may also be vulnerable to bullying or have low self-esteem.
• Awareness of implications of SLCN on basic skills, i.e. numeracy, reading, writing
• Consider seeking specialist teacher guidance
-	differentiation of activities, materials and questioning
- Use of visual and auditory and hands on approaches.
• Clear and positively stated rules and expectations for behaviour are modelled by all adults
• Visual and practical supports e.g. Visual timetables and lists.
• A broad and balanced curriculum is planned for all pupils
• SEAL materials and interventions.
• Anti bullying is routinely addressed and pupils are confident in reporting incidents
• Opportunities for social interaction between peers and the wider community of the school may need to be engineered to bolster self esteem and confidence.
• Provision of planned opportunities to learn and practice communication skills during structured activities e.g. snack time choices, role play, circle time
• Well planned and stimulating curriculum differentiated to need of cohort/class
• Awareness of SaLT programme
Other school pastoral interventions could include:
• Meeting and Greeting
• Circle Time
• Peer mentoring
• Buddy systems
• Restorative Practice
• ELSA support
- Lunch clubs.
• Appropriate differentiation of task and teaching style
• Provision of an inclusive PE curriculum, including arrangements for Sports Day where appropriate.
• School trips which are planned well in advance and take into consideration the needs of the CYP.
</v>
      </c>
      <c r="C6" s="488"/>
      <c r="D6" s="488"/>
      <c r="E6" s="489"/>
      <c r="F6" s="187"/>
    </row>
    <row r="7" spans="1:8" ht="231" customHeight="1" x14ac:dyDescent="0.4">
      <c r="A7" s="490"/>
      <c r="B7" s="487"/>
      <c r="C7" s="488"/>
      <c r="D7" s="488"/>
      <c r="E7" s="489"/>
      <c r="F7" s="187"/>
    </row>
    <row r="8" spans="1:8" ht="38.25" customHeight="1" x14ac:dyDescent="0.4">
      <c r="A8" s="199" t="s">
        <v>2048</v>
      </c>
      <c r="B8" s="485" t="s">
        <v>2354</v>
      </c>
      <c r="C8" s="485"/>
      <c r="D8" s="485"/>
      <c r="E8" s="486"/>
      <c r="F8" s="273" t="s">
        <v>2107</v>
      </c>
      <c r="G8" s="274" t="s">
        <v>2106</v>
      </c>
      <c r="H8" s="187"/>
    </row>
    <row r="9" spans="1:8" ht="15" customHeight="1" x14ac:dyDescent="0.4">
      <c r="A9" s="493" t="s">
        <v>2105</v>
      </c>
      <c r="B9" s="485" t="s">
        <v>2319</v>
      </c>
      <c r="C9" s="485"/>
      <c r="D9" s="485"/>
      <c r="E9" s="486"/>
      <c r="F9" s="290" t="s">
        <v>2315</v>
      </c>
      <c r="G9" s="290" t="s">
        <v>2311</v>
      </c>
      <c r="H9" s="187"/>
    </row>
    <row r="10" spans="1:8" ht="16.5" customHeight="1" x14ac:dyDescent="0.4">
      <c r="A10" s="493"/>
      <c r="B10" s="485" t="s">
        <v>2380</v>
      </c>
      <c r="C10" s="485"/>
      <c r="D10" s="485"/>
      <c r="E10" s="486"/>
      <c r="F10" s="290" t="s">
        <v>2313</v>
      </c>
      <c r="G10" s="290"/>
      <c r="H10" s="187"/>
    </row>
    <row r="11" spans="1:8" ht="15" customHeight="1" x14ac:dyDescent="0.4">
      <c r="A11" s="493"/>
      <c r="B11" s="485" t="s">
        <v>2339</v>
      </c>
      <c r="C11" s="485"/>
      <c r="D11" s="485"/>
      <c r="E11" s="486"/>
      <c r="F11" s="290" t="s">
        <v>2315</v>
      </c>
      <c r="G11" s="290"/>
      <c r="H11" s="187"/>
    </row>
    <row r="12" spans="1:8" ht="15" customHeight="1" x14ac:dyDescent="0.4">
      <c r="A12" s="493"/>
      <c r="B12" s="485" t="s">
        <v>2355</v>
      </c>
      <c r="C12" s="485"/>
      <c r="D12" s="485"/>
      <c r="E12" s="486"/>
      <c r="F12" s="290"/>
      <c r="G12" s="290"/>
      <c r="H12" s="187"/>
    </row>
    <row r="13" spans="1:8" ht="15" customHeight="1" x14ac:dyDescent="0.4">
      <c r="A13" s="493"/>
      <c r="B13" s="485" t="s">
        <v>2356</v>
      </c>
      <c r="C13" s="485"/>
      <c r="D13" s="485"/>
      <c r="E13" s="486"/>
      <c r="F13" s="290"/>
      <c r="G13" s="290"/>
      <c r="H13" s="187"/>
    </row>
    <row r="15" spans="1:8" ht="13.5" thickBot="1" x14ac:dyDescent="0.45"/>
    <row r="16" spans="1:8" ht="39.75" customHeight="1" thickTop="1" x14ac:dyDescent="0.75">
      <c r="A16" s="200" t="s">
        <v>2045</v>
      </c>
      <c r="B16" s="201" t="s">
        <v>2044</v>
      </c>
      <c r="C16" s="201" t="s">
        <v>2050</v>
      </c>
      <c r="D16" s="202"/>
      <c r="E16" s="203"/>
    </row>
    <row r="17" spans="1:8" ht="46.5" thickBot="1" x14ac:dyDescent="0.45">
      <c r="A17" s="204"/>
      <c r="B17" s="194">
        <f>'2. Cognition &amp; Learning needs'!B4</f>
        <v>1</v>
      </c>
      <c r="C17" s="195">
        <f>'3. Setting readiness'!A10</f>
        <v>3</v>
      </c>
      <c r="D17" s="72"/>
      <c r="E17" s="205"/>
    </row>
    <row r="18" spans="1:8" ht="16.149999999999999" thickTop="1" x14ac:dyDescent="0.5">
      <c r="A18" s="209" t="s">
        <v>2041</v>
      </c>
      <c r="B18" s="193" t="s">
        <v>2042</v>
      </c>
      <c r="C18" s="193"/>
      <c r="D18" s="193"/>
      <c r="E18" s="210"/>
      <c r="F18" s="197"/>
      <c r="G18" s="197"/>
      <c r="H18" s="197"/>
    </row>
    <row r="19" spans="1:8" ht="89.25" customHeight="1" x14ac:dyDescent="0.4">
      <c r="A19" s="204">
        <f>'2. Cognition &amp; Learning needs'!J4</f>
        <v>0</v>
      </c>
      <c r="B19" s="491" t="str">
        <f>VLOOKUP(B17,'Support prompts full'!A4:F14,3,0)</f>
        <v>Ensure parents are aware of what is being done to support their child/ young person, and how they can support/ reinforce interventions
Quality First Teaching meets the needs of all pupils and includes:
• Flexible grouping arrangements.
• Some differentiation of activities and materials
• Differentiated questioning
• Use of visual, auditory and kinaesthetic approaches.
• Awareness that a CYP may need more time to complete tasks and that equality of access may mean that they need to do some things differently.
• Routine feedback to pupils
• Focussed guided reading and writing groups are led by a teacher
• Barriers to learning are considered and appropriate arrangements made to overcome these.
• Environmental considerations are made to meet the needs of all pupils e.g. seating position, personal space and classroom layouts, displays and signage.
• A broad and balanced curriculum is planned for all pupils
• The school is flexible in adapting the core offer to meet needs of all pupils
• Opportunities are provided for small group work based on identified need
• Well-planned and stimulating PHSE/Citizenship curriculum, differentiated to needs of cohort/class
• SEAL materials and interventions are routinely used.
• Anti bullying is routinely addressed and pupils are confident in reporting incidents.
• Pastoral arrangements are embedded in whole school practice
• Other school pastoral interventions could include
• Meeting and Greeting
• Circle Time
• Peer mentoring
• Buddy systems
• Restorative Practice
• ELSA support
• Lunch clubs
• Peer reading</v>
      </c>
      <c r="C19" s="488"/>
      <c r="D19" s="488"/>
      <c r="E19" s="489"/>
      <c r="F19" s="187"/>
      <c r="G19" s="187"/>
      <c r="H19" s="187"/>
    </row>
    <row r="20" spans="1:8" ht="15.75" x14ac:dyDescent="0.5">
      <c r="A20" s="206" t="s">
        <v>2081</v>
      </c>
      <c r="B20" s="492" t="s">
        <v>2340</v>
      </c>
      <c r="C20" s="485"/>
      <c r="D20" s="485"/>
      <c r="E20" s="486"/>
      <c r="F20" s="273" t="s">
        <v>2107</v>
      </c>
      <c r="G20" s="274" t="s">
        <v>2106</v>
      </c>
    </row>
    <row r="21" spans="1:8" ht="15" customHeight="1" x14ac:dyDescent="0.4">
      <c r="A21" s="493" t="s">
        <v>2105</v>
      </c>
      <c r="B21" s="485" t="s">
        <v>2358</v>
      </c>
      <c r="C21" s="485"/>
      <c r="D21" s="485"/>
      <c r="E21" s="486"/>
      <c r="F21" s="290" t="s">
        <v>2363</v>
      </c>
      <c r="G21" s="291" t="s">
        <v>2317</v>
      </c>
    </row>
    <row r="22" spans="1:8" ht="12.75" customHeight="1" x14ac:dyDescent="0.4">
      <c r="A22" s="493"/>
      <c r="B22" s="485" t="s">
        <v>2357</v>
      </c>
      <c r="C22" s="485"/>
      <c r="D22" s="485"/>
      <c r="E22" s="486"/>
      <c r="F22" s="290" t="s">
        <v>2362</v>
      </c>
      <c r="G22" s="291"/>
    </row>
    <row r="23" spans="1:8" ht="12.75" customHeight="1" x14ac:dyDescent="0.4">
      <c r="A23" s="493"/>
      <c r="B23" s="485" t="s">
        <v>2359</v>
      </c>
      <c r="C23" s="485"/>
      <c r="D23" s="485"/>
      <c r="E23" s="486"/>
      <c r="F23" s="290"/>
      <c r="G23" s="291"/>
    </row>
    <row r="24" spans="1:8" ht="12.75" customHeight="1" x14ac:dyDescent="0.4">
      <c r="A24" s="493"/>
      <c r="B24" s="485" t="s">
        <v>2360</v>
      </c>
      <c r="C24" s="485"/>
      <c r="D24" s="485"/>
      <c r="E24" s="486"/>
      <c r="F24" s="290"/>
      <c r="G24" s="291"/>
    </row>
    <row r="25" spans="1:8" ht="12.75" customHeight="1" x14ac:dyDescent="0.4">
      <c r="A25" s="493"/>
      <c r="B25" s="485" t="s">
        <v>2320</v>
      </c>
      <c r="C25" s="485"/>
      <c r="D25" s="485"/>
      <c r="E25" s="486"/>
      <c r="F25" s="290"/>
      <c r="G25" s="291"/>
    </row>
    <row r="26" spans="1:8" ht="12.75" customHeight="1" x14ac:dyDescent="0.4">
      <c r="A26" s="493"/>
      <c r="B26" s="485" t="s">
        <v>2361</v>
      </c>
      <c r="C26" s="485"/>
      <c r="D26" s="485"/>
      <c r="E26" s="486"/>
      <c r="F26" s="290"/>
      <c r="G26" s="291"/>
    </row>
    <row r="27" spans="1:8" ht="15.75" customHeight="1" x14ac:dyDescent="0.4"/>
    <row r="28" spans="1:8" ht="13.5" thickBot="1" x14ac:dyDescent="0.45"/>
    <row r="29" spans="1:8" ht="112.5" customHeight="1" thickTop="1" x14ac:dyDescent="0.75">
      <c r="A29" s="212" t="s">
        <v>2076</v>
      </c>
      <c r="B29" s="201" t="s">
        <v>2044</v>
      </c>
      <c r="C29" s="201" t="s">
        <v>2050</v>
      </c>
      <c r="D29" s="202"/>
      <c r="E29" s="203"/>
    </row>
    <row r="30" spans="1:8" ht="46.5" thickBot="1" x14ac:dyDescent="0.45">
      <c r="A30" s="204"/>
      <c r="B30" s="194">
        <f>'2. SEMH needs'!B4</f>
        <v>2</v>
      </c>
      <c r="C30" s="195">
        <f>'3. Setting readiness'!A17</f>
        <v>3</v>
      </c>
      <c r="D30" s="72"/>
      <c r="E30" s="205"/>
    </row>
    <row r="31" spans="1:8" ht="16.149999999999999" thickTop="1" x14ac:dyDescent="0.5">
      <c r="A31" s="209" t="s">
        <v>2041</v>
      </c>
      <c r="B31" s="193" t="s">
        <v>2042</v>
      </c>
      <c r="C31" s="193"/>
      <c r="D31" s="193"/>
      <c r="E31" s="210"/>
    </row>
    <row r="32" spans="1:8" ht="39.75" customHeight="1" x14ac:dyDescent="0.4">
      <c r="A32" s="211">
        <f>'2. SEMH needs'!J4</f>
        <v>0</v>
      </c>
      <c r="B32" s="487" t="str">
        <f>VLOOKUP(B30,'Support prompts full'!A4:F14,4,0)</f>
        <v>Ensure parents are aware of what is being done to support their child/ young person, and how they can support/ reinforce interventions
Promote an ethos and environment that:
• promotes respect and values diversity
• sets high expectations of attainment for all pupils with consistently applied support
• promotes the health and wellbeing of all pupils in the school, identifying priorities and a clear process of planning, doing and reviewing to achieve the desired outcomes
• uses various resources available to help them know about the well-being of pupils in their setting
https://www.annafreud.org/what-we-do/schools-in-mind/resources-for-schools/headstart-resources/
• plays a role in supporting CYP to be resilient and mentally healthy
• develops a supportive setting and classroom climate and ethos which builds a sense of connectedness, focus and purpose, the acceptance of emotion, respect, warmth, relationships and communication and the celebration of difference.
Curriculum, teaching and learning that:
• promotes resilience and supports social and emotional learning, including positive behaviour, social development and self-esteem.
• explicitly teaches social and emotional skills, attitudes and values, using well-trained and enthusiastic teachers and positive, experiential and interactive methods (and integrate learning into mainstream processes of school life)
• teaches children of all ages about mental health and emotional well-being
Resources to support mental health: 
Anna Freud Schools in Mind https://www.annafreud.org/what-we-do/schools-in-mind/
SEAL (Social and Emotional Aspects of Learning)
The PSHE Association https://www.pshe-association.org.uk/
PSHE education planning framework for pupils with SEND
MindEd, https://www.minded.org.uk/ a free online training tool, provides information and advice for staff on children and young people’s mental health and can help to sign post staff to targeted resources when mental health problems have been identified.
Enabling student voice to influence decisions that:
• ensure young people’s opinions and wishes are taken in to account and that they are kept fully informed, so they can participate in decisions taken about them
Staff development to support their own well-being and that of students:
• teacher wellbeing is part of whole setting wellbeing
• all staff should feel confident in promoting emotional well-being and supporting children with mental health difficulties
• Specific, genuine and positive feedback to CYPs about their social and emotional skills and behaviour
• Flexible grouping arrangements
• Differentiation of activities, materials and questioning
• Awareness that a CYP may need more time within lessons to complete tasks and that equality of access may mean that they need to do some things differently
• Embedding use of multisensory learning.
• Consideration of classroom organisation, seating and group dynamics
• Transparent system of class/ school rewards and sanctions with visual supports.
• Use of different teaching style
• Clear routines e.g. for transitions
• Nurturing classroom approaches
• Offering CYP opportunities to take on responsibilities e.g. class monitors, prefects, school council reps
Rules and expectations should be consistent across staff
• Well-planned and stimulating PHSE/ Citizenship curriculum, differentiated to needs of cohort/class
• SEAL styled materials and interventions
• Provision of planned opportunities to learn and practice social and emotional skills during structured activities.
• Restorative Practices (RP) approaches.
• Educational visits are planned well in advance and take into account the needs of all CYPs</v>
      </c>
      <c r="C32" s="488"/>
      <c r="D32" s="488"/>
      <c r="E32" s="489"/>
    </row>
    <row r="33" spans="1:8" ht="15.75" x14ac:dyDescent="0.4">
      <c r="A33" s="208" t="s">
        <v>2082</v>
      </c>
      <c r="B33" s="483" t="s">
        <v>2341</v>
      </c>
      <c r="C33" s="483"/>
      <c r="D33" s="483"/>
      <c r="E33" s="484"/>
      <c r="F33" s="273" t="s">
        <v>2107</v>
      </c>
      <c r="G33" s="274" t="s">
        <v>2106</v>
      </c>
    </row>
    <row r="34" spans="1:8" ht="15.75" customHeight="1" x14ac:dyDescent="0.4">
      <c r="A34" s="493" t="s">
        <v>2105</v>
      </c>
      <c r="B34" s="494" t="s">
        <v>2321</v>
      </c>
      <c r="C34" s="483"/>
      <c r="D34" s="483"/>
      <c r="E34" s="484"/>
      <c r="F34" s="290" t="s">
        <v>2364</v>
      </c>
      <c r="G34" s="291" t="s">
        <v>2312</v>
      </c>
      <c r="H34" s="185"/>
    </row>
    <row r="35" spans="1:8" ht="16.5" customHeight="1" x14ac:dyDescent="0.4">
      <c r="A35" s="493"/>
      <c r="B35" s="483" t="s">
        <v>2365</v>
      </c>
      <c r="C35" s="483"/>
      <c r="D35" s="483"/>
      <c r="E35" s="484"/>
      <c r="F35" s="290" t="s">
        <v>2362</v>
      </c>
      <c r="G35" s="291"/>
      <c r="H35" s="187"/>
    </row>
    <row r="36" spans="1:8" ht="15" customHeight="1" x14ac:dyDescent="0.4">
      <c r="A36" s="493"/>
      <c r="B36" s="485" t="s">
        <v>2342</v>
      </c>
      <c r="C36" s="485"/>
      <c r="D36" s="485"/>
      <c r="E36" s="486"/>
      <c r="F36" s="290" t="s">
        <v>2370</v>
      </c>
      <c r="G36" s="291"/>
      <c r="H36" s="187"/>
    </row>
    <row r="37" spans="1:8" ht="15" customHeight="1" x14ac:dyDescent="0.4">
      <c r="A37" s="493"/>
      <c r="B37" s="485" t="s">
        <v>2366</v>
      </c>
      <c r="C37" s="485"/>
      <c r="D37" s="485"/>
      <c r="E37" s="486"/>
      <c r="F37" s="290"/>
      <c r="G37" s="291"/>
      <c r="H37" s="187"/>
    </row>
    <row r="38" spans="1:8" ht="15" customHeight="1" x14ac:dyDescent="0.4">
      <c r="A38" s="493"/>
      <c r="B38" s="485" t="s">
        <v>2343</v>
      </c>
      <c r="C38" s="485"/>
      <c r="D38" s="485"/>
      <c r="E38" s="486"/>
      <c r="F38" s="290"/>
      <c r="G38" s="291"/>
      <c r="H38" s="187"/>
    </row>
    <row r="39" spans="1:8" ht="15.75" customHeight="1" x14ac:dyDescent="0.4">
      <c r="H39" s="185"/>
    </row>
    <row r="40" spans="1:8" ht="13.5" thickBot="1" x14ac:dyDescent="0.45"/>
    <row r="41" spans="1:8" ht="112.5" customHeight="1" thickTop="1" x14ac:dyDescent="0.75">
      <c r="A41" s="200" t="s">
        <v>2047</v>
      </c>
      <c r="B41" s="201" t="s">
        <v>2044</v>
      </c>
      <c r="C41" s="201" t="s">
        <v>2050</v>
      </c>
      <c r="D41" s="202"/>
      <c r="E41" s="203"/>
    </row>
    <row r="42" spans="1:8" ht="46.5" thickBot="1" x14ac:dyDescent="0.45">
      <c r="A42" s="204"/>
      <c r="B42" s="194">
        <f>'2. Physical or sensory needs'!B4</f>
        <v>4</v>
      </c>
      <c r="C42" s="195">
        <f>'3. Setting readiness'!A23</f>
        <v>4</v>
      </c>
      <c r="D42" s="72"/>
      <c r="E42" s="205"/>
    </row>
    <row r="43" spans="1:8" ht="16.149999999999999" thickTop="1" x14ac:dyDescent="0.5">
      <c r="A43" s="209" t="s">
        <v>2041</v>
      </c>
      <c r="B43" s="193" t="s">
        <v>2042</v>
      </c>
      <c r="C43" s="193"/>
      <c r="D43" s="193"/>
      <c r="E43" s="210"/>
      <c r="F43" s="197"/>
      <c r="G43" s="185"/>
    </row>
    <row r="44" spans="1:8" ht="36" customHeight="1" x14ac:dyDescent="0.4">
      <c r="A44" s="211">
        <f>'2. Physical or sensory needs'!J4</f>
        <v>0</v>
      </c>
      <c r="B44" s="487" t="str">
        <f>VLOOKUP(B42,'Support prompts full'!A4:F14,5,0)</f>
        <v>Hearing impairment:
• Use of hearing aids and other assistive listening devices e.g. radio aids as appropriate
• Classroom management strategies e.g. seating position, reducing background noise.
• Daily personalised/small group learning to target identified areas of need with ongoing cycle of assess-plan-do-review. Close monitoring of the above by SENDCo/class teacher.
• All listening devices e.g. hearing aids, cochlear implants and radio aids are functioning optimally in order to access speech
• Equal access to curriculum, premises, information and assessment
• Opportunities to meet with other deaf peers.
• May need alternative communication approach e.g. Total Communication, Sign Bilingualism and Oral/Aural
• Differentiated learning opportunities, for example:
o Use of radio aid in all lessons
o Soundfield systems
o Specialist language programme e.g. Elklan
o Reading programme
Training for staff may include:
• Glue ear training
• BTEC for Teaching Assistants
• Bespoke training for staff in meeting needs of a deaf CYP
• Training for staff in appropriate communication strategies e.g. signing, cued speech and visual phonics
Visual impairment:
In addition to good Quality First Teaching the following may be required:
• Appropriate differentiation or modifications to the curriculum or to the environment
• Appropriate differentiation for assessment and examination materials and recording of answers
• Strategies to include a learner with an eye condition are in place and Identified
Training for staff may include:
• Training in the use of specialist equipment to support access to learning.
• Bespoke training for staff in meeting needs of a vision impaired CYP
• BTEC for Teaching Assistants
Multi-sensory impairment
In addition to good Quality First Teaching the following will be required:
• Whole setting training – Multi-Sensory Impairment so all staff understand needs e.g. Midday Supervisor Assistants
• Implement an individual programme of support devised by the Class Teacher and supported by the Qualified Teacher of MSI as required which could include the following:
o Good awareness of functioning of CYP’s hearing and vision and the impact of this on learning
o Adaptation of materials and activities, for example:
o Enlarged print
o Tactile models
o Activity cues
o Seating arrangements
o Decluttering
o Access to information and keeping on task
o Scaffolding of activities i.e. giving sensitive support whilst optimising independence
o Encouragement to develop friendships
o Breaks as appropriate
o Home/school book
o An individual communication approach may be required e.g. timetable with tactile cues, a communication passport to help with consistency amongst staff/family.
Physical Needs
Training for staff may include:
• Training for use of specialist equipment, including moving and handling training
• Training in specific therapy programmes as recommended by NHS professionals
Information about the CYP’s difficulties is shared with relevant staff, in partnership with parents and including a relevant pupil profile
• Access to a portable writing aid or the use of ICT for recording
• Access to assistive software.
• Adapted/modified equipment and teaching materials (e.g. spring loaded scissors)
• Provide a range of communication methods (digital camera, voice recorder, symbol cards)
• Sharing of advice on successful strategies and set targets e.g. use of visual supports, developing organisational skills 
• Access to small group support.
• Group work to be planned and tailored to meet identified need and includes good role models
• Learning tasks differentiated by task and outcome to meet individual needs
• Assistive technology software to minimise effort (on screen keyboards, Clicker, predictive text)
• Structured and evaluated fine motor programmes (It’s in the bag, Busy fingers etc
• Structured and evaluated gross motor programmes (e.g. Fit to Learn, Beam, Jump Ahead)
• May require supportive seating
• Monitoring of mobility needs to determine requirement for assistive equipment
• They require minimal adult or peer support to collect or use equipment</v>
      </c>
      <c r="C44" s="488"/>
      <c r="D44" s="488"/>
      <c r="E44" s="489"/>
      <c r="F44" s="187"/>
      <c r="G44" s="185"/>
    </row>
    <row r="45" spans="1:8" ht="15.75" x14ac:dyDescent="0.5">
      <c r="A45" s="206" t="s">
        <v>2083</v>
      </c>
      <c r="B45" s="483" t="s">
        <v>2367</v>
      </c>
      <c r="C45" s="483"/>
      <c r="D45" s="483"/>
      <c r="E45" s="484"/>
      <c r="F45" s="273" t="s">
        <v>2107</v>
      </c>
      <c r="G45" s="274" t="s">
        <v>2106</v>
      </c>
    </row>
    <row r="46" spans="1:8" ht="15" customHeight="1" x14ac:dyDescent="0.4">
      <c r="A46" s="495" t="s">
        <v>2105</v>
      </c>
      <c r="B46" s="483" t="s">
        <v>2322</v>
      </c>
      <c r="C46" s="483"/>
      <c r="D46" s="483"/>
      <c r="E46" s="484"/>
      <c r="F46" s="290" t="s">
        <v>2364</v>
      </c>
      <c r="G46" s="291" t="s">
        <v>2314</v>
      </c>
    </row>
    <row r="47" spans="1:8" ht="16.5" customHeight="1" x14ac:dyDescent="0.4">
      <c r="A47" s="495"/>
      <c r="B47" s="485" t="s">
        <v>2324</v>
      </c>
      <c r="C47" s="485"/>
      <c r="D47" s="485"/>
      <c r="E47" s="486"/>
      <c r="F47" s="290" t="s">
        <v>2369</v>
      </c>
      <c r="G47" s="291"/>
      <c r="H47" s="187"/>
    </row>
    <row r="48" spans="1:8" ht="15" customHeight="1" x14ac:dyDescent="0.4">
      <c r="A48" s="495"/>
      <c r="B48" s="485" t="s">
        <v>2323</v>
      </c>
      <c r="C48" s="485"/>
      <c r="D48" s="485"/>
      <c r="E48" s="486"/>
      <c r="F48" s="290"/>
      <c r="G48" s="291"/>
      <c r="H48" s="187"/>
    </row>
    <row r="49" spans="1:8" ht="15" customHeight="1" x14ac:dyDescent="0.4">
      <c r="A49" s="495"/>
      <c r="B49" s="485" t="s">
        <v>2344</v>
      </c>
      <c r="C49" s="485"/>
      <c r="D49" s="485"/>
      <c r="E49" s="486"/>
      <c r="F49" s="290"/>
      <c r="G49" s="291"/>
      <c r="H49" s="187"/>
    </row>
    <row r="50" spans="1:8" ht="15" customHeight="1" x14ac:dyDescent="0.4">
      <c r="A50" s="495"/>
      <c r="B50" s="485" t="s">
        <v>2368</v>
      </c>
      <c r="C50" s="485"/>
      <c r="D50" s="485"/>
      <c r="E50" s="486"/>
      <c r="F50" s="290"/>
      <c r="G50" s="291"/>
      <c r="H50" s="187"/>
    </row>
    <row r="52" spans="1:8" ht="15" customHeight="1" thickBot="1" x14ac:dyDescent="0.45"/>
    <row r="53" spans="1:8" ht="25.9" thickTop="1" x14ac:dyDescent="0.75">
      <c r="A53" s="200" t="s">
        <v>2004</v>
      </c>
      <c r="B53" s="201" t="s">
        <v>2044</v>
      </c>
      <c r="C53" s="201" t="s">
        <v>2050</v>
      </c>
      <c r="D53" s="202"/>
      <c r="E53" s="203"/>
    </row>
    <row r="54" spans="1:8" ht="54" customHeight="1" thickBot="1" x14ac:dyDescent="0.45">
      <c r="A54" s="204"/>
      <c r="B54" s="194">
        <f>'2. Independence needs'!B4</f>
        <v>3</v>
      </c>
      <c r="C54" s="195">
        <f>'3. Setting readiness'!A30</f>
        <v>3</v>
      </c>
      <c r="D54" s="72"/>
      <c r="E54" s="205"/>
    </row>
    <row r="55" spans="1:8" ht="16.149999999999999" thickTop="1" x14ac:dyDescent="0.5">
      <c r="A55" s="209" t="s">
        <v>2041</v>
      </c>
      <c r="B55" s="193" t="s">
        <v>2042</v>
      </c>
      <c r="C55" s="193"/>
      <c r="D55" s="193"/>
      <c r="E55" s="210"/>
    </row>
    <row r="56" spans="1:8" ht="90" customHeight="1" x14ac:dyDescent="0.4">
      <c r="A56" s="211">
        <f>'2. Independence needs'!J4</f>
        <v>0</v>
      </c>
      <c r="B56" s="487" t="str">
        <f>VLOOKUP(B54,'Support prompts full'!A4:F14,6,0)</f>
        <v>• Teaching problem-solving skills
• Support offered with transitions and to prepare for “unusual” days
• Supporting CYP’s daily planning
• Minimal assistance with
personal care (dressing and
hygiene)</v>
      </c>
      <c r="C56" s="488"/>
      <c r="D56" s="488"/>
      <c r="E56" s="489"/>
    </row>
    <row r="57" spans="1:8" ht="15.75" x14ac:dyDescent="0.5">
      <c r="A57" s="206" t="s">
        <v>2084</v>
      </c>
      <c r="B57" s="483" t="s">
        <v>2345</v>
      </c>
      <c r="C57" s="483"/>
      <c r="D57" s="483"/>
      <c r="E57" s="484"/>
      <c r="F57" s="273" t="s">
        <v>2107</v>
      </c>
      <c r="G57" s="274" t="s">
        <v>2106</v>
      </c>
    </row>
    <row r="58" spans="1:8" ht="15.75" customHeight="1" x14ac:dyDescent="0.4">
      <c r="A58" s="493" t="s">
        <v>2105</v>
      </c>
      <c r="B58" s="483" t="s">
        <v>2325</v>
      </c>
      <c r="C58" s="483"/>
      <c r="D58" s="483"/>
      <c r="E58" s="484"/>
      <c r="F58" s="290" t="s">
        <v>2364</v>
      </c>
      <c r="G58" s="291" t="s">
        <v>2372</v>
      </c>
    </row>
    <row r="59" spans="1:8" ht="15" customHeight="1" x14ac:dyDescent="0.4">
      <c r="A59" s="493"/>
      <c r="B59" s="483" t="s">
        <v>2326</v>
      </c>
      <c r="C59" s="483"/>
      <c r="D59" s="483"/>
      <c r="E59" s="484"/>
      <c r="F59" s="290" t="s">
        <v>2369</v>
      </c>
      <c r="G59" s="291"/>
    </row>
    <row r="60" spans="1:8" ht="16.5" customHeight="1" x14ac:dyDescent="0.4">
      <c r="A60" s="493"/>
      <c r="B60" s="485" t="s">
        <v>2316</v>
      </c>
      <c r="C60" s="485"/>
      <c r="D60" s="485"/>
      <c r="E60" s="486"/>
      <c r="F60" s="290"/>
      <c r="G60" s="291"/>
      <c r="H60" s="187"/>
    </row>
    <row r="61" spans="1:8" ht="15" customHeight="1" x14ac:dyDescent="0.4">
      <c r="A61" s="493"/>
      <c r="B61" s="485" t="s">
        <v>2371</v>
      </c>
      <c r="C61" s="485"/>
      <c r="D61" s="485"/>
      <c r="E61" s="486"/>
      <c r="F61" s="290"/>
      <c r="G61" s="291"/>
      <c r="H61" s="187"/>
    </row>
    <row r="62" spans="1:8" ht="15" customHeight="1" x14ac:dyDescent="0.4">
      <c r="A62" s="493"/>
      <c r="B62" s="485"/>
      <c r="C62" s="485"/>
      <c r="D62" s="485"/>
      <c r="E62" s="486"/>
      <c r="F62" s="290"/>
      <c r="G62" s="291"/>
      <c r="H62" s="187"/>
    </row>
    <row r="63" spans="1:8" ht="15" customHeight="1" x14ac:dyDescent="0.4">
      <c r="A63" s="493"/>
      <c r="B63" s="485"/>
      <c r="C63" s="485"/>
      <c r="D63" s="485"/>
      <c r="E63" s="486"/>
      <c r="F63" s="290"/>
      <c r="G63" s="291"/>
      <c r="H63" s="187"/>
    </row>
  </sheetData>
  <sheetProtection sheet="1" objects="1" scenarios="1"/>
  <mergeCells count="43">
    <mergeCell ref="A46:A50"/>
    <mergeCell ref="B59:E59"/>
    <mergeCell ref="B60:E60"/>
    <mergeCell ref="B61:E61"/>
    <mergeCell ref="B63:E63"/>
    <mergeCell ref="B58:E58"/>
    <mergeCell ref="A58:A63"/>
    <mergeCell ref="B62:E62"/>
    <mergeCell ref="A21:A26"/>
    <mergeCell ref="B35:E35"/>
    <mergeCell ref="B36:E36"/>
    <mergeCell ref="B37:E37"/>
    <mergeCell ref="B38:E38"/>
    <mergeCell ref="A34:A38"/>
    <mergeCell ref="B22:E22"/>
    <mergeCell ref="B23:E23"/>
    <mergeCell ref="B24:E24"/>
    <mergeCell ref="B25:E25"/>
    <mergeCell ref="B26:E26"/>
    <mergeCell ref="B21:E21"/>
    <mergeCell ref="B33:E33"/>
    <mergeCell ref="B34:E34"/>
    <mergeCell ref="B44:E44"/>
    <mergeCell ref="B57:E57"/>
    <mergeCell ref="A6:A7"/>
    <mergeCell ref="B46:E46"/>
    <mergeCell ref="B56:E56"/>
    <mergeCell ref="B6:E7"/>
    <mergeCell ref="B8:E8"/>
    <mergeCell ref="B9:E9"/>
    <mergeCell ref="B19:E19"/>
    <mergeCell ref="B20:E20"/>
    <mergeCell ref="A9:A13"/>
    <mergeCell ref="B10:E10"/>
    <mergeCell ref="B11:E11"/>
    <mergeCell ref="B12:E12"/>
    <mergeCell ref="B13:E13"/>
    <mergeCell ref="B32:E32"/>
    <mergeCell ref="B45:E45"/>
    <mergeCell ref="B47:E47"/>
    <mergeCell ref="B48:E48"/>
    <mergeCell ref="B49:E49"/>
    <mergeCell ref="B50:E50"/>
  </mergeCells>
  <conditionalFormatting sqref="C4 C17 C30 C42 C54">
    <cfRule type="expression" dxfId="0" priority="7">
      <formula>$C$4&lt;$B$4</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249977111117893"/>
  </sheetPr>
  <dimension ref="A1:G35"/>
  <sheetViews>
    <sheetView showGridLines="0" zoomScale="150" zoomScaleNormal="150" workbookViewId="0">
      <selection activeCell="A2" sqref="A2"/>
    </sheetView>
  </sheetViews>
  <sheetFormatPr defaultRowHeight="12.75" x14ac:dyDescent="0.35"/>
  <cols>
    <col min="1" max="1" width="75.86328125" customWidth="1"/>
    <col min="2" max="2" width="94.86328125" customWidth="1"/>
    <col min="3" max="3" width="20" customWidth="1"/>
  </cols>
  <sheetData>
    <row r="1" spans="1:7" ht="46.15" x14ac:dyDescent="1.35">
      <c r="A1" s="145" t="s">
        <v>2064</v>
      </c>
      <c r="B1" s="215" t="s">
        <v>2095</v>
      </c>
    </row>
    <row r="2" spans="1:7" ht="13.15" x14ac:dyDescent="0.35">
      <c r="A2" s="183" t="s">
        <v>2120</v>
      </c>
      <c r="B2" s="275" t="s">
        <v>2127</v>
      </c>
    </row>
    <row r="3" spans="1:7" ht="15" customHeight="1" x14ac:dyDescent="0.35">
      <c r="A3" s="188" t="s">
        <v>2139</v>
      </c>
      <c r="B3" s="276"/>
      <c r="C3" s="133"/>
    </row>
    <row r="4" spans="1:7" ht="15" customHeight="1" x14ac:dyDescent="0.35">
      <c r="A4" s="189" t="s">
        <v>2121</v>
      </c>
      <c r="B4" s="277"/>
      <c r="C4" s="133"/>
    </row>
    <row r="5" spans="1:7" ht="15" customHeight="1" x14ac:dyDescent="0.35">
      <c r="A5" s="188" t="s">
        <v>2122</v>
      </c>
      <c r="B5" s="276"/>
      <c r="C5" s="133"/>
    </row>
    <row r="6" spans="1:7" ht="15" customHeight="1" x14ac:dyDescent="0.35">
      <c r="A6" s="189" t="s">
        <v>2124</v>
      </c>
      <c r="B6" s="277"/>
      <c r="C6" s="133"/>
    </row>
    <row r="7" spans="1:7" ht="15" customHeight="1" x14ac:dyDescent="0.35">
      <c r="A7" s="188" t="s">
        <v>2123</v>
      </c>
      <c r="B7" s="276"/>
      <c r="C7" s="133"/>
    </row>
    <row r="8" spans="1:7" ht="15" customHeight="1" x14ac:dyDescent="0.35">
      <c r="A8" s="189" t="s">
        <v>2125</v>
      </c>
      <c r="B8" s="277"/>
      <c r="C8" s="133"/>
    </row>
    <row r="9" spans="1:7" s="26" customFormat="1" ht="13.15" x14ac:dyDescent="0.4">
      <c r="B9" s="278"/>
    </row>
    <row r="10" spans="1:7" s="26" customFormat="1" ht="13.15" x14ac:dyDescent="0.4">
      <c r="A10" s="183" t="s">
        <v>2009</v>
      </c>
      <c r="B10" s="279"/>
      <c r="C10" s="184"/>
      <c r="D10" s="184"/>
      <c r="E10" s="184"/>
      <c r="F10" s="184"/>
      <c r="G10" s="187"/>
    </row>
    <row r="11" spans="1:7" s="26" customFormat="1" ht="15" customHeight="1" x14ac:dyDescent="0.4">
      <c r="A11" s="188" t="s">
        <v>2011</v>
      </c>
      <c r="B11" s="276"/>
      <c r="C11" s="186"/>
      <c r="D11" s="186"/>
      <c r="E11" s="186"/>
      <c r="F11" s="187"/>
      <c r="G11" s="187"/>
    </row>
    <row r="12" spans="1:7" s="26" customFormat="1" ht="15" customHeight="1" x14ac:dyDescent="0.4">
      <c r="A12" s="189" t="s">
        <v>2089</v>
      </c>
      <c r="B12" s="277"/>
      <c r="C12" s="186"/>
      <c r="D12" s="186"/>
      <c r="E12" s="186"/>
      <c r="F12" s="187"/>
      <c r="G12" s="187"/>
    </row>
    <row r="13" spans="1:7" s="26" customFormat="1" ht="13.15" x14ac:dyDescent="0.4">
      <c r="A13" s="191" t="s">
        <v>2010</v>
      </c>
      <c r="B13" s="280"/>
      <c r="C13" s="186"/>
      <c r="D13" s="186"/>
      <c r="E13" s="186"/>
      <c r="F13" s="187"/>
      <c r="G13" s="187"/>
    </row>
    <row r="14" spans="1:7" s="26" customFormat="1" ht="13.15" x14ac:dyDescent="0.4">
      <c r="A14" s="192" t="s">
        <v>2011</v>
      </c>
      <c r="B14" s="281"/>
      <c r="C14" s="186"/>
      <c r="D14" s="186"/>
      <c r="E14" s="186"/>
      <c r="F14" s="187"/>
      <c r="G14" s="187"/>
    </row>
    <row r="15" spans="1:7" s="26" customFormat="1" ht="15" customHeight="1" x14ac:dyDescent="0.4">
      <c r="A15" s="189" t="s">
        <v>2089</v>
      </c>
      <c r="B15" s="277"/>
      <c r="C15" s="186"/>
      <c r="D15" s="186"/>
      <c r="E15" s="186"/>
      <c r="F15" s="187"/>
      <c r="G15" s="187"/>
    </row>
    <row r="16" spans="1:7" s="26" customFormat="1" ht="13.15" x14ac:dyDescent="0.4">
      <c r="A16" s="191" t="s">
        <v>2010</v>
      </c>
      <c r="B16" s="280"/>
      <c r="C16" s="186"/>
      <c r="D16" s="186"/>
      <c r="E16" s="186"/>
      <c r="F16" s="187"/>
      <c r="G16" s="187"/>
    </row>
    <row r="17" spans="1:7" s="26" customFormat="1" ht="13.15" x14ac:dyDescent="0.4">
      <c r="A17" s="192" t="s">
        <v>2011</v>
      </c>
      <c r="B17" s="281"/>
      <c r="C17" s="186"/>
      <c r="D17" s="186"/>
      <c r="E17" s="186"/>
      <c r="F17" s="187"/>
      <c r="G17" s="187"/>
    </row>
    <row r="18" spans="1:7" s="26" customFormat="1" ht="15" customHeight="1" x14ac:dyDescent="0.4">
      <c r="A18" s="189" t="s">
        <v>2089</v>
      </c>
      <c r="B18" s="277"/>
      <c r="C18" s="186"/>
      <c r="D18" s="186"/>
      <c r="E18" s="186"/>
      <c r="F18" s="187"/>
      <c r="G18" s="187"/>
    </row>
    <row r="19" spans="1:7" s="26" customFormat="1" ht="13.15" x14ac:dyDescent="0.4">
      <c r="A19" s="191" t="s">
        <v>2010</v>
      </c>
      <c r="B19" s="280"/>
      <c r="C19" s="186"/>
      <c r="D19" s="186"/>
      <c r="E19" s="186"/>
      <c r="F19" s="187"/>
      <c r="G19" s="187"/>
    </row>
    <row r="20" spans="1:7" s="26" customFormat="1" ht="13.15" x14ac:dyDescent="0.4">
      <c r="A20" s="192" t="s">
        <v>2011</v>
      </c>
      <c r="B20" s="281"/>
      <c r="C20" s="186"/>
      <c r="D20" s="186"/>
      <c r="E20" s="186"/>
      <c r="F20" s="187"/>
      <c r="G20" s="187"/>
    </row>
    <row r="21" spans="1:7" s="26" customFormat="1" ht="15" customHeight="1" x14ac:dyDescent="0.4">
      <c r="A21" s="189" t="s">
        <v>2089</v>
      </c>
      <c r="B21" s="277"/>
      <c r="C21" s="186"/>
      <c r="D21" s="186"/>
      <c r="E21" s="186"/>
      <c r="F21" s="187"/>
      <c r="G21" s="187"/>
    </row>
    <row r="22" spans="1:7" s="26" customFormat="1" ht="13.15" x14ac:dyDescent="0.4">
      <c r="A22" s="191" t="s">
        <v>2010</v>
      </c>
      <c r="B22" s="280"/>
      <c r="C22" s="186"/>
      <c r="D22" s="186"/>
      <c r="E22" s="186"/>
      <c r="F22" s="187"/>
      <c r="G22" s="187"/>
    </row>
    <row r="23" spans="1:7" s="26" customFormat="1" ht="13.15" x14ac:dyDescent="0.4">
      <c r="A23" s="192" t="s">
        <v>2011</v>
      </c>
      <c r="B23" s="281"/>
      <c r="C23" s="186"/>
      <c r="D23" s="186"/>
      <c r="E23" s="186"/>
      <c r="F23" s="187"/>
      <c r="G23" s="187"/>
    </row>
    <row r="24" spans="1:7" s="26" customFormat="1" ht="15" customHeight="1" x14ac:dyDescent="0.4">
      <c r="A24" s="189" t="s">
        <v>2089</v>
      </c>
      <c r="B24" s="277"/>
      <c r="C24" s="186"/>
      <c r="D24" s="186"/>
      <c r="E24" s="186"/>
      <c r="F24" s="187"/>
      <c r="G24" s="187"/>
    </row>
    <row r="25" spans="1:7" s="26" customFormat="1" ht="13.15" x14ac:dyDescent="0.4">
      <c r="A25" s="188" t="s">
        <v>2010</v>
      </c>
      <c r="B25" s="276"/>
      <c r="C25" s="186"/>
      <c r="D25" s="186"/>
      <c r="E25" s="186"/>
      <c r="F25" s="187"/>
      <c r="G25" s="187"/>
    </row>
    <row r="26" spans="1:7" s="26" customFormat="1" ht="13.15" x14ac:dyDescent="0.4">
      <c r="B26" s="278"/>
    </row>
    <row r="27" spans="1:7" s="26" customFormat="1" ht="13.15" x14ac:dyDescent="0.4">
      <c r="B27" s="278"/>
    </row>
    <row r="28" spans="1:7" s="26" customFormat="1" ht="25.5" customHeight="1" x14ac:dyDescent="0.4">
      <c r="A28" s="137" t="s">
        <v>2012</v>
      </c>
      <c r="B28" s="282"/>
      <c r="C28" s="190"/>
      <c r="D28" s="190"/>
      <c r="E28" s="190"/>
      <c r="F28" s="190"/>
    </row>
    <row r="29" spans="1:7" s="26" customFormat="1" ht="31.5" customHeight="1" x14ac:dyDescent="0.4">
      <c r="A29" s="138" t="s">
        <v>2118</v>
      </c>
      <c r="B29" s="283"/>
      <c r="C29" s="190"/>
      <c r="D29" s="190"/>
      <c r="E29" s="190"/>
      <c r="F29" s="190"/>
    </row>
    <row r="30" spans="1:7" s="26" customFormat="1" ht="21" customHeight="1" x14ac:dyDescent="0.4">
      <c r="A30" s="140" t="s">
        <v>2013</v>
      </c>
      <c r="B30" s="284"/>
      <c r="C30" s="190"/>
      <c r="D30" s="190"/>
      <c r="E30" s="190"/>
      <c r="F30" s="190"/>
    </row>
    <row r="31" spans="1:7" s="26" customFormat="1" ht="27.75" customHeight="1" x14ac:dyDescent="0.4">
      <c r="A31" s="139" t="s">
        <v>2014</v>
      </c>
      <c r="B31" s="283"/>
      <c r="C31" s="190"/>
      <c r="D31" s="190"/>
      <c r="E31" s="190"/>
      <c r="F31" s="190"/>
    </row>
    <row r="32" spans="1:7" s="26" customFormat="1" ht="25.5" customHeight="1" x14ac:dyDescent="0.4">
      <c r="A32" s="137" t="s">
        <v>2015</v>
      </c>
      <c r="B32" s="285"/>
      <c r="C32" s="190"/>
      <c r="D32" s="190"/>
      <c r="E32" s="190"/>
      <c r="F32" s="190"/>
    </row>
    <row r="33" spans="1:6" s="26" customFormat="1" ht="27.75" customHeight="1" x14ac:dyDescent="0.4">
      <c r="A33" s="139" t="s">
        <v>2117</v>
      </c>
      <c r="B33" s="283"/>
      <c r="C33" s="190"/>
      <c r="D33" s="190"/>
      <c r="E33" s="190"/>
      <c r="F33" s="190"/>
    </row>
    <row r="34" spans="1:6" s="26" customFormat="1" ht="30" customHeight="1" x14ac:dyDescent="0.4">
      <c r="A34" s="140" t="s">
        <v>2119</v>
      </c>
      <c r="B34" s="284"/>
      <c r="C34" s="190"/>
      <c r="D34" s="190"/>
      <c r="E34" s="190"/>
      <c r="F34" s="190"/>
    </row>
    <row r="35" spans="1:6" s="26" customFormat="1" ht="82.5" customHeight="1" x14ac:dyDescent="0.4">
      <c r="A35" s="139" t="s">
        <v>2116</v>
      </c>
      <c r="B35" s="283"/>
      <c r="C35" s="190"/>
      <c r="D35" s="190"/>
      <c r="E35" s="190"/>
      <c r="F35" s="190"/>
    </row>
  </sheetData>
  <sheetProtection sheet="1" objects="1" scenarios="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Lists2!$H$2:$H$4</xm:f>
          </x14:formula1>
          <xm:sqref>B12 B24 B21 B18 B15</xm:sqref>
        </x14:dataValidation>
        <x14:dataValidation type="list" allowBlank="1" showInputMessage="1" showErrorMessage="1">
          <x14:formula1>
            <xm:f>Lists2!$L$2:$L$3</xm:f>
          </x14:formula1>
          <xm:sqref>B3 B5</xm:sqref>
        </x14:dataValidation>
        <x14:dataValidation type="list" allowBlank="1" showInputMessage="1" showErrorMessage="1">
          <x14:formula1>
            <xm:f>Lists2!$L$2:$L$4</xm:f>
          </x14:formula1>
          <xm:sqref>B4 B6:B8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8"/>
  </sheetPr>
  <dimension ref="A1:F21"/>
  <sheetViews>
    <sheetView showGridLines="0" topLeftCell="E1" zoomScale="110" zoomScaleNormal="110" workbookViewId="0">
      <selection activeCell="F7" sqref="F7"/>
    </sheetView>
  </sheetViews>
  <sheetFormatPr defaultColWidth="9.1328125" defaultRowHeight="13.15" x14ac:dyDescent="0.4"/>
  <cols>
    <col min="1" max="1" width="9.1328125" style="26"/>
    <col min="2" max="6" width="43.86328125" style="26" customWidth="1"/>
    <col min="7" max="16384" width="9.1328125" style="26"/>
  </cols>
  <sheetData>
    <row r="1" spans="1:6" ht="46.15" x14ac:dyDescent="1.35">
      <c r="A1" s="145" t="s">
        <v>2079</v>
      </c>
      <c r="D1" s="215" t="s">
        <v>2100</v>
      </c>
    </row>
    <row r="3" spans="1:6" ht="15.75" x14ac:dyDescent="0.5">
      <c r="A3" s="214" t="s">
        <v>2080</v>
      </c>
      <c r="B3" s="213" t="s">
        <v>2090</v>
      </c>
      <c r="C3" s="213" t="s">
        <v>2091</v>
      </c>
      <c r="D3" s="213" t="s">
        <v>2092</v>
      </c>
      <c r="E3" s="213" t="s">
        <v>2093</v>
      </c>
      <c r="F3" s="213" t="s">
        <v>2094</v>
      </c>
    </row>
    <row r="4" spans="1:6" x14ac:dyDescent="0.4">
      <c r="A4" s="406" t="s">
        <v>2379</v>
      </c>
      <c r="B4" s="406" t="s">
        <v>2374</v>
      </c>
      <c r="C4" s="406" t="s">
        <v>2375</v>
      </c>
      <c r="D4" s="406" t="s">
        <v>2376</v>
      </c>
      <c r="E4" s="406" t="s">
        <v>2377</v>
      </c>
      <c r="F4" s="406" t="s">
        <v>2378</v>
      </c>
    </row>
    <row r="5" spans="1:6" x14ac:dyDescent="0.4">
      <c r="A5" s="405" t="s">
        <v>2373</v>
      </c>
      <c r="B5" s="300" t="s">
        <v>2327</v>
      </c>
      <c r="C5" s="406" t="s">
        <v>2333</v>
      </c>
      <c r="D5" s="297" t="s">
        <v>2346</v>
      </c>
      <c r="E5" s="297" t="s">
        <v>2349</v>
      </c>
      <c r="F5" s="298" t="s">
        <v>2334</v>
      </c>
    </row>
    <row r="6" spans="1:6" x14ac:dyDescent="0.4">
      <c r="A6" s="407">
        <v>44075</v>
      </c>
      <c r="B6" s="297" t="s">
        <v>2328</v>
      </c>
      <c r="C6" s="406" t="s">
        <v>2330</v>
      </c>
      <c r="D6" s="301" t="s">
        <v>2318</v>
      </c>
      <c r="E6" s="300" t="s">
        <v>2347</v>
      </c>
      <c r="F6" s="301" t="s">
        <v>2335</v>
      </c>
    </row>
    <row r="7" spans="1:6" x14ac:dyDescent="0.4">
      <c r="A7" s="404">
        <v>44166</v>
      </c>
      <c r="B7" s="300" t="s">
        <v>2329</v>
      </c>
      <c r="C7" s="297" t="s">
        <v>2331</v>
      </c>
      <c r="D7" s="300" t="s">
        <v>2332</v>
      </c>
      <c r="E7" s="300" t="s">
        <v>2348</v>
      </c>
      <c r="F7" s="300" t="s">
        <v>2381</v>
      </c>
    </row>
    <row r="8" spans="1:6" x14ac:dyDescent="0.4">
      <c r="A8" s="299"/>
      <c r="B8" s="406"/>
      <c r="C8" s="300"/>
      <c r="D8" s="300"/>
      <c r="E8" s="300"/>
      <c r="F8" s="301"/>
    </row>
    <row r="9" spans="1:6" x14ac:dyDescent="0.4">
      <c r="A9" s="299"/>
      <c r="B9" s="300"/>
      <c r="C9" s="300"/>
      <c r="D9" s="300"/>
      <c r="E9" s="300"/>
      <c r="F9" s="301"/>
    </row>
    <row r="10" spans="1:6" x14ac:dyDescent="0.4">
      <c r="A10" s="299"/>
      <c r="B10" s="300"/>
      <c r="C10" s="300"/>
      <c r="D10" s="300"/>
      <c r="E10" s="300"/>
      <c r="F10" s="301"/>
    </row>
    <row r="11" spans="1:6" x14ac:dyDescent="0.4">
      <c r="A11" s="299"/>
      <c r="B11" s="300"/>
      <c r="C11" s="300"/>
      <c r="D11" s="300"/>
      <c r="E11" s="300"/>
      <c r="F11" s="301"/>
    </row>
    <row r="12" spans="1:6" x14ac:dyDescent="0.4">
      <c r="A12" s="299"/>
      <c r="B12" s="300"/>
      <c r="C12" s="300"/>
      <c r="D12" s="300"/>
      <c r="E12" s="300"/>
      <c r="F12" s="301"/>
    </row>
    <row r="13" spans="1:6" x14ac:dyDescent="0.4">
      <c r="A13" s="299"/>
      <c r="B13" s="300"/>
      <c r="C13" s="300"/>
      <c r="D13" s="300"/>
      <c r="E13" s="300"/>
      <c r="F13" s="301"/>
    </row>
    <row r="14" spans="1:6" x14ac:dyDescent="0.4">
      <c r="A14" s="299"/>
      <c r="B14" s="300"/>
      <c r="C14" s="300"/>
      <c r="D14" s="300"/>
      <c r="E14" s="300"/>
      <c r="F14" s="301"/>
    </row>
    <row r="15" spans="1:6" x14ac:dyDescent="0.4">
      <c r="A15" s="299"/>
      <c r="B15" s="300"/>
      <c r="C15" s="300"/>
      <c r="D15" s="300"/>
      <c r="E15" s="300"/>
      <c r="F15" s="301"/>
    </row>
    <row r="16" spans="1:6" x14ac:dyDescent="0.4">
      <c r="A16" s="299"/>
      <c r="B16" s="300"/>
      <c r="C16" s="300"/>
      <c r="D16" s="300"/>
      <c r="E16" s="300"/>
      <c r="F16" s="301"/>
    </row>
    <row r="17" spans="1:6" x14ac:dyDescent="0.4">
      <c r="A17" s="299"/>
      <c r="B17" s="300"/>
      <c r="C17" s="300"/>
      <c r="D17" s="300"/>
      <c r="E17" s="300"/>
      <c r="F17" s="301"/>
    </row>
    <row r="18" spans="1:6" x14ac:dyDescent="0.4">
      <c r="A18" s="299"/>
      <c r="B18" s="300"/>
      <c r="C18" s="300"/>
      <c r="D18" s="300"/>
      <c r="E18" s="300"/>
      <c r="F18" s="301"/>
    </row>
    <row r="19" spans="1:6" x14ac:dyDescent="0.4">
      <c r="A19" s="299"/>
      <c r="B19" s="300"/>
      <c r="C19" s="300"/>
      <c r="D19" s="300"/>
      <c r="E19" s="300"/>
      <c r="F19" s="301"/>
    </row>
    <row r="20" spans="1:6" x14ac:dyDescent="0.4">
      <c r="A20" s="299"/>
      <c r="B20" s="300"/>
      <c r="C20" s="300"/>
      <c r="D20" s="300"/>
      <c r="E20" s="300"/>
      <c r="F20" s="301"/>
    </row>
    <row r="21" spans="1:6" x14ac:dyDescent="0.4">
      <c r="A21" s="302"/>
      <c r="B21" s="303"/>
      <c r="C21" s="303"/>
      <c r="D21" s="303"/>
      <c r="E21" s="303"/>
      <c r="F21" s="304"/>
    </row>
  </sheetData>
  <sheetProtection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27"/>
  <sheetViews>
    <sheetView workbookViewId="0">
      <selection activeCell="E11" sqref="E11"/>
    </sheetView>
  </sheetViews>
  <sheetFormatPr defaultRowHeight="12.75" x14ac:dyDescent="0.35"/>
  <sheetData>
    <row r="1" spans="1:12" x14ac:dyDescent="0.35">
      <c r="A1" s="133" t="s">
        <v>2002</v>
      </c>
      <c r="D1" s="133" t="s">
        <v>2007</v>
      </c>
      <c r="F1" s="133" t="s">
        <v>2069</v>
      </c>
      <c r="H1" s="133" t="s">
        <v>2085</v>
      </c>
      <c r="J1" s="133" t="s">
        <v>2054</v>
      </c>
    </row>
    <row r="2" spans="1:12" x14ac:dyDescent="0.35">
      <c r="A2">
        <v>0</v>
      </c>
      <c r="D2">
        <v>0</v>
      </c>
      <c r="F2" s="133" t="s">
        <v>2070</v>
      </c>
      <c r="H2" s="133" t="s">
        <v>2087</v>
      </c>
      <c r="J2" s="133" t="s">
        <v>2102</v>
      </c>
      <c r="L2" t="s">
        <v>2113</v>
      </c>
    </row>
    <row r="3" spans="1:12" x14ac:dyDescent="0.35">
      <c r="A3">
        <v>1</v>
      </c>
      <c r="D3">
        <v>1</v>
      </c>
      <c r="H3" s="133" t="s">
        <v>2086</v>
      </c>
      <c r="J3" s="133" t="s">
        <v>2103</v>
      </c>
      <c r="L3" t="s">
        <v>2114</v>
      </c>
    </row>
    <row r="4" spans="1:12" x14ac:dyDescent="0.35">
      <c r="A4">
        <v>2</v>
      </c>
      <c r="D4">
        <v>2</v>
      </c>
      <c r="H4" s="133" t="s">
        <v>2088</v>
      </c>
      <c r="J4" s="133" t="s">
        <v>2104</v>
      </c>
      <c r="L4" s="133" t="s">
        <v>2126</v>
      </c>
    </row>
    <row r="5" spans="1:12" x14ac:dyDescent="0.35">
      <c r="A5">
        <v>3</v>
      </c>
      <c r="D5">
        <v>3</v>
      </c>
    </row>
    <row r="6" spans="1:12" x14ac:dyDescent="0.35">
      <c r="A6">
        <v>4</v>
      </c>
      <c r="D6">
        <v>4</v>
      </c>
    </row>
    <row r="7" spans="1:12" x14ac:dyDescent="0.35">
      <c r="A7">
        <v>5</v>
      </c>
      <c r="D7">
        <v>5</v>
      </c>
    </row>
    <row r="8" spans="1:12" x14ac:dyDescent="0.35">
      <c r="A8">
        <v>6</v>
      </c>
      <c r="D8">
        <v>6</v>
      </c>
    </row>
    <row r="9" spans="1:12" x14ac:dyDescent="0.35">
      <c r="A9">
        <v>7</v>
      </c>
      <c r="D9">
        <v>7</v>
      </c>
    </row>
    <row r="10" spans="1:12" x14ac:dyDescent="0.35">
      <c r="A10">
        <v>8</v>
      </c>
      <c r="D10">
        <v>8</v>
      </c>
    </row>
    <row r="11" spans="1:12" x14ac:dyDescent="0.35">
      <c r="A11">
        <v>9</v>
      </c>
      <c r="D11">
        <v>9</v>
      </c>
    </row>
    <row r="12" spans="1:12" x14ac:dyDescent="0.35">
      <c r="A12">
        <v>10</v>
      </c>
      <c r="D12">
        <v>10</v>
      </c>
    </row>
    <row r="13" spans="1:12" x14ac:dyDescent="0.35">
      <c r="D13">
        <v>11</v>
      </c>
    </row>
    <row r="14" spans="1:12" x14ac:dyDescent="0.35">
      <c r="D14">
        <v>12</v>
      </c>
    </row>
    <row r="15" spans="1:12" x14ac:dyDescent="0.35">
      <c r="D15">
        <v>13</v>
      </c>
    </row>
    <row r="16" spans="1:12" x14ac:dyDescent="0.35">
      <c r="D16">
        <v>14</v>
      </c>
    </row>
    <row r="17" spans="4:4" x14ac:dyDescent="0.35">
      <c r="D17">
        <v>15</v>
      </c>
    </row>
    <row r="18" spans="4:4" x14ac:dyDescent="0.35">
      <c r="D18">
        <v>16</v>
      </c>
    </row>
    <row r="19" spans="4:4" x14ac:dyDescent="0.35">
      <c r="D19">
        <v>17</v>
      </c>
    </row>
    <row r="20" spans="4:4" x14ac:dyDescent="0.35">
      <c r="D20">
        <v>18</v>
      </c>
    </row>
    <row r="21" spans="4:4" x14ac:dyDescent="0.35">
      <c r="D21">
        <v>19</v>
      </c>
    </row>
    <row r="22" spans="4:4" x14ac:dyDescent="0.35">
      <c r="D22">
        <v>20</v>
      </c>
    </row>
    <row r="23" spans="4:4" x14ac:dyDescent="0.35">
      <c r="D23">
        <v>21</v>
      </c>
    </row>
    <row r="24" spans="4:4" x14ac:dyDescent="0.35">
      <c r="D24">
        <v>22</v>
      </c>
    </row>
    <row r="25" spans="4:4" x14ac:dyDescent="0.35">
      <c r="D25">
        <v>23</v>
      </c>
    </row>
    <row r="26" spans="4:4" x14ac:dyDescent="0.35">
      <c r="D26">
        <v>24</v>
      </c>
    </row>
    <row r="27" spans="4:4" x14ac:dyDescent="0.35">
      <c r="D27">
        <v>25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O14"/>
  <sheetViews>
    <sheetView topLeftCell="A12" workbookViewId="0">
      <selection activeCell="H12" sqref="H12"/>
    </sheetView>
  </sheetViews>
  <sheetFormatPr defaultRowHeight="12.75" x14ac:dyDescent="0.35"/>
  <cols>
    <col min="1" max="1" width="18.3984375" customWidth="1"/>
    <col min="2" max="6" width="35.73046875" customWidth="1"/>
  </cols>
  <sheetData>
    <row r="1" spans="1:15" ht="46.15" x14ac:dyDescent="1.35">
      <c r="A1" s="141" t="s">
        <v>2043</v>
      </c>
      <c r="C1" s="133"/>
      <c r="F1" s="133"/>
      <c r="H1" s="134"/>
      <c r="I1" s="134"/>
      <c r="J1" s="134"/>
      <c r="K1" s="134"/>
      <c r="L1" s="134"/>
      <c r="M1" s="134"/>
      <c r="N1" s="134"/>
      <c r="O1" s="134"/>
    </row>
    <row r="4" spans="1:15" x14ac:dyDescent="0.35">
      <c r="B4" s="133" t="s">
        <v>2040</v>
      </c>
      <c r="C4" s="133" t="s">
        <v>2045</v>
      </c>
      <c r="D4" s="133" t="s">
        <v>2046</v>
      </c>
      <c r="E4" s="133" t="s">
        <v>2047</v>
      </c>
      <c r="F4" s="133" t="s">
        <v>2004</v>
      </c>
    </row>
    <row r="5" spans="1:15" ht="409.5" x14ac:dyDescent="0.35">
      <c r="A5" s="142">
        <v>1</v>
      </c>
      <c r="B5" s="123" t="s">
        <v>2016</v>
      </c>
      <c r="C5" s="123" t="s">
        <v>2017</v>
      </c>
      <c r="D5" s="123" t="s">
        <v>2018</v>
      </c>
      <c r="E5" s="123" t="s">
        <v>2019</v>
      </c>
      <c r="F5" s="123" t="s">
        <v>2020</v>
      </c>
    </row>
    <row r="6" spans="1:15" ht="409.5" x14ac:dyDescent="0.35">
      <c r="A6" s="142">
        <v>2</v>
      </c>
      <c r="B6" s="123" t="s">
        <v>2016</v>
      </c>
      <c r="C6" s="123" t="s">
        <v>2017</v>
      </c>
      <c r="D6" s="123" t="s">
        <v>2018</v>
      </c>
      <c r="E6" s="123" t="s">
        <v>2019</v>
      </c>
      <c r="F6" s="123" t="s">
        <v>2020</v>
      </c>
    </row>
    <row r="7" spans="1:15" ht="409.5" x14ac:dyDescent="0.4">
      <c r="A7" s="143">
        <v>3</v>
      </c>
      <c r="B7" s="123" t="s">
        <v>2021</v>
      </c>
      <c r="C7" s="123" t="s">
        <v>2022</v>
      </c>
      <c r="D7" s="123" t="s">
        <v>2023</v>
      </c>
      <c r="E7" s="123" t="s">
        <v>2024</v>
      </c>
      <c r="F7" s="123" t="s">
        <v>2025</v>
      </c>
    </row>
    <row r="8" spans="1:15" ht="409.5" x14ac:dyDescent="0.4">
      <c r="A8" s="143">
        <v>4</v>
      </c>
      <c r="B8" s="123" t="s">
        <v>2021</v>
      </c>
      <c r="C8" s="123" t="s">
        <v>2022</v>
      </c>
      <c r="D8" s="123" t="s">
        <v>2023</v>
      </c>
      <c r="E8" s="123" t="s">
        <v>2024</v>
      </c>
      <c r="F8" s="123" t="s">
        <v>2025</v>
      </c>
    </row>
    <row r="9" spans="1:15" ht="409.5" x14ac:dyDescent="0.4">
      <c r="A9" s="143">
        <v>5</v>
      </c>
      <c r="B9" s="123" t="s">
        <v>2026</v>
      </c>
      <c r="C9" s="123" t="s">
        <v>2027</v>
      </c>
      <c r="D9" s="123" t="s">
        <v>2028</v>
      </c>
      <c r="E9" s="123" t="s">
        <v>2029</v>
      </c>
      <c r="F9" s="123" t="s">
        <v>2030</v>
      </c>
    </row>
    <row r="10" spans="1:15" ht="409.5" x14ac:dyDescent="0.4">
      <c r="A10" s="143">
        <v>6</v>
      </c>
      <c r="B10" s="123" t="s">
        <v>2026</v>
      </c>
      <c r="C10" s="123" t="s">
        <v>2027</v>
      </c>
      <c r="D10" s="123" t="s">
        <v>2028</v>
      </c>
      <c r="E10" s="123" t="s">
        <v>2029</v>
      </c>
      <c r="F10" s="123" t="s">
        <v>2030</v>
      </c>
    </row>
    <row r="11" spans="1:15" ht="409.5" x14ac:dyDescent="0.4">
      <c r="A11" s="143">
        <v>7</v>
      </c>
      <c r="B11" s="123" t="s">
        <v>2031</v>
      </c>
      <c r="C11" s="123" t="s">
        <v>2032</v>
      </c>
      <c r="D11" s="123" t="s">
        <v>2033</v>
      </c>
      <c r="E11" s="123" t="s">
        <v>2034</v>
      </c>
      <c r="F11" s="123" t="s">
        <v>2078</v>
      </c>
    </row>
    <row r="12" spans="1:15" ht="409.5" x14ac:dyDescent="0.4">
      <c r="A12" s="143">
        <v>8</v>
      </c>
      <c r="B12" s="123" t="s">
        <v>2031</v>
      </c>
      <c r="C12" s="123" t="s">
        <v>2032</v>
      </c>
      <c r="D12" s="123" t="s">
        <v>2033</v>
      </c>
      <c r="E12" s="123" t="s">
        <v>2034</v>
      </c>
      <c r="F12" s="123" t="s">
        <v>2078</v>
      </c>
    </row>
    <row r="13" spans="1:15" ht="191.25" x14ac:dyDescent="0.4">
      <c r="A13" s="144">
        <v>9</v>
      </c>
      <c r="B13" s="123" t="s">
        <v>2035</v>
      </c>
      <c r="C13" s="123" t="s">
        <v>2036</v>
      </c>
      <c r="D13" s="123" t="s">
        <v>2037</v>
      </c>
      <c r="E13" s="123" t="s">
        <v>2038</v>
      </c>
      <c r="F13" s="123" t="s">
        <v>2039</v>
      </c>
    </row>
    <row r="14" spans="1:15" ht="191.25" x14ac:dyDescent="0.4">
      <c r="A14" s="144">
        <v>10</v>
      </c>
      <c r="B14" s="123" t="s">
        <v>2035</v>
      </c>
      <c r="C14" s="123" t="s">
        <v>2036</v>
      </c>
      <c r="D14" s="123" t="s">
        <v>2037</v>
      </c>
      <c r="E14" s="123" t="s">
        <v>2038</v>
      </c>
      <c r="F14" s="123" t="s">
        <v>2039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2:P32"/>
  <sheetViews>
    <sheetView showGridLines="0" zoomScale="80" zoomScaleNormal="80" workbookViewId="0">
      <selection activeCell="B10" sqref="B10:B12"/>
    </sheetView>
  </sheetViews>
  <sheetFormatPr defaultColWidth="8.86328125" defaultRowHeight="13.15" x14ac:dyDescent="0.4"/>
  <cols>
    <col min="1" max="1" width="4.59765625" style="26" customWidth="1"/>
    <col min="2" max="2" width="35.86328125" style="26" customWidth="1"/>
    <col min="3" max="3" width="12.1328125" style="28" customWidth="1"/>
    <col min="4" max="6" width="12.1328125" style="26" customWidth="1"/>
    <col min="7" max="7" width="11.59765625" style="26" customWidth="1"/>
    <col min="8" max="16384" width="8.86328125" style="26"/>
  </cols>
  <sheetData>
    <row r="2" spans="2:16" x14ac:dyDescent="0.4">
      <c r="B2" s="70" t="s">
        <v>1853</v>
      </c>
      <c r="C2" s="101"/>
      <c r="D2" s="102"/>
      <c r="E2" s="102"/>
      <c r="F2" s="102"/>
      <c r="G2" s="102"/>
      <c r="H2" s="102"/>
      <c r="I2" s="102"/>
      <c r="J2" s="102"/>
      <c r="K2" s="102"/>
      <c r="L2" s="102"/>
      <c r="M2" s="102"/>
    </row>
    <row r="4" spans="2:16" x14ac:dyDescent="0.4">
      <c r="B4" s="505" t="s">
        <v>1829</v>
      </c>
      <c r="C4" s="31" t="s">
        <v>1830</v>
      </c>
      <c r="D4" s="62"/>
      <c r="P4" s="99"/>
    </row>
    <row r="5" spans="2:16" x14ac:dyDescent="0.4">
      <c r="B5" s="505"/>
      <c r="C5" s="31" t="s">
        <v>1831</v>
      </c>
      <c r="D5" s="71"/>
      <c r="P5" s="99"/>
    </row>
    <row r="6" spans="2:16" x14ac:dyDescent="0.4">
      <c r="P6" s="100"/>
    </row>
    <row r="7" spans="2:16" x14ac:dyDescent="0.4">
      <c r="B7" s="98" t="s">
        <v>1825</v>
      </c>
      <c r="C7" s="93" t="s">
        <v>1690</v>
      </c>
      <c r="D7" s="93" t="s">
        <v>1827</v>
      </c>
      <c r="P7" s="100"/>
    </row>
    <row r="8" spans="2:16" x14ac:dyDescent="0.4">
      <c r="B8" s="103" t="s">
        <v>1834</v>
      </c>
      <c r="C8" s="104">
        <v>7</v>
      </c>
      <c r="D8" s="104">
        <v>4</v>
      </c>
      <c r="P8" s="100"/>
    </row>
    <row r="9" spans="2:16" x14ac:dyDescent="0.4">
      <c r="B9" s="103" t="s">
        <v>1835</v>
      </c>
      <c r="C9" s="104">
        <v>6</v>
      </c>
      <c r="D9" s="104">
        <v>3</v>
      </c>
    </row>
    <row r="10" spans="2:16" x14ac:dyDescent="0.4">
      <c r="B10" s="103" t="s">
        <v>1836</v>
      </c>
      <c r="C10" s="104">
        <v>5</v>
      </c>
      <c r="D10" s="104">
        <v>5</v>
      </c>
    </row>
    <row r="11" spans="2:16" x14ac:dyDescent="0.4">
      <c r="B11" s="103" t="s">
        <v>1837</v>
      </c>
      <c r="C11" s="104">
        <v>4</v>
      </c>
      <c r="D11" s="104">
        <v>5</v>
      </c>
    </row>
    <row r="12" spans="2:16" x14ac:dyDescent="0.4">
      <c r="B12" s="63" t="s">
        <v>1838</v>
      </c>
      <c r="C12" s="97">
        <v>9</v>
      </c>
      <c r="D12" s="97">
        <v>7</v>
      </c>
    </row>
    <row r="14" spans="2:16" x14ac:dyDescent="0.4">
      <c r="B14" s="506" t="str">
        <f>'1. 5-25 Comm and Interaction'!C10</f>
        <v>Enter general notes here. Enter needs-specific notes alongside identified needs in appropriate section below.</v>
      </c>
      <c r="C14" s="507"/>
      <c r="D14" s="508"/>
    </row>
    <row r="15" spans="2:16" x14ac:dyDescent="0.4">
      <c r="B15" s="509"/>
      <c r="C15" s="510"/>
      <c r="D15" s="511"/>
    </row>
    <row r="16" spans="2:16" x14ac:dyDescent="0.4">
      <c r="B16" s="512"/>
      <c r="C16" s="513"/>
      <c r="D16" s="514"/>
    </row>
    <row r="18" spans="2:4" x14ac:dyDescent="0.4">
      <c r="B18" s="506"/>
      <c r="C18" s="507"/>
      <c r="D18" s="508"/>
    </row>
    <row r="19" spans="2:4" x14ac:dyDescent="0.4">
      <c r="B19" s="509"/>
      <c r="C19" s="510"/>
      <c r="D19" s="511"/>
    </row>
    <row r="20" spans="2:4" x14ac:dyDescent="0.4">
      <c r="B20" s="512"/>
      <c r="C20" s="513"/>
      <c r="D20" s="514"/>
    </row>
    <row r="22" spans="2:4" x14ac:dyDescent="0.4">
      <c r="B22" s="506"/>
      <c r="C22" s="507"/>
      <c r="D22" s="508"/>
    </row>
    <row r="23" spans="2:4" x14ac:dyDescent="0.4">
      <c r="B23" s="509"/>
      <c r="C23" s="510"/>
      <c r="D23" s="511"/>
    </row>
    <row r="24" spans="2:4" x14ac:dyDescent="0.4">
      <c r="B24" s="512"/>
      <c r="C24" s="513"/>
      <c r="D24" s="514"/>
    </row>
    <row r="26" spans="2:4" x14ac:dyDescent="0.4">
      <c r="B26" s="506"/>
      <c r="C26" s="507"/>
      <c r="D26" s="508"/>
    </row>
    <row r="27" spans="2:4" x14ac:dyDescent="0.4">
      <c r="B27" s="509"/>
      <c r="C27" s="510"/>
      <c r="D27" s="511"/>
    </row>
    <row r="28" spans="2:4" x14ac:dyDescent="0.4">
      <c r="B28" s="512"/>
      <c r="C28" s="513"/>
      <c r="D28" s="514"/>
    </row>
    <row r="30" spans="2:4" x14ac:dyDescent="0.4">
      <c r="B30" s="496"/>
      <c r="C30" s="497"/>
      <c r="D30" s="498"/>
    </row>
    <row r="31" spans="2:4" x14ac:dyDescent="0.4">
      <c r="B31" s="499"/>
      <c r="C31" s="500"/>
      <c r="D31" s="501"/>
    </row>
    <row r="32" spans="2:4" x14ac:dyDescent="0.4">
      <c r="B32" s="502"/>
      <c r="C32" s="503"/>
      <c r="D32" s="504"/>
    </row>
  </sheetData>
  <mergeCells count="6">
    <mergeCell ref="B30:D32"/>
    <mergeCell ref="B4:B5"/>
    <mergeCell ref="B14:D16"/>
    <mergeCell ref="B18:D20"/>
    <mergeCell ref="B22:D24"/>
    <mergeCell ref="B26:D28"/>
  </mergeCells>
  <pageMargins left="0.25" right="0.25" top="0.75" bottom="0.75" header="0.3" footer="0.3"/>
  <pageSetup paperSize="9" scale="87"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L149"/>
  <sheetViews>
    <sheetView showGridLines="0" zoomScale="80" zoomScaleNormal="80" workbookViewId="0">
      <pane xSplit="2" ySplit="12" topLeftCell="D27" activePane="bottomRight" state="frozen"/>
      <selection activeCell="B10" sqref="B10:B12"/>
      <selection pane="topRight" activeCell="B10" sqref="B10:B12"/>
      <selection pane="bottomLeft" activeCell="B10" sqref="B10:B12"/>
      <selection pane="bottomRight" activeCell="B10" sqref="B10:B12"/>
    </sheetView>
  </sheetViews>
  <sheetFormatPr defaultColWidth="8.86328125" defaultRowHeight="13.15" outlineLevelRow="1" x14ac:dyDescent="0.4"/>
  <cols>
    <col min="1" max="1" width="4.59765625" style="26" customWidth="1"/>
    <col min="2" max="2" width="6.3984375" style="26" customWidth="1"/>
    <col min="3" max="3" width="53.1328125" style="60" customWidth="1"/>
    <col min="4" max="4" width="7.59765625" style="86" customWidth="1"/>
    <col min="5" max="5" width="29.1328125" style="80" customWidth="1"/>
    <col min="6" max="6" width="89.1328125" style="26" customWidth="1"/>
    <col min="7" max="7" width="7.59765625" style="86" customWidth="1"/>
    <col min="8" max="9" width="39" style="80" customWidth="1"/>
    <col min="10" max="10" width="8.86328125" style="26"/>
    <col min="11" max="11" width="7.3984375" style="26" bestFit="1" customWidth="1"/>
    <col min="12" max="12" width="7" style="26" customWidth="1"/>
    <col min="13" max="13" width="30.59765625" style="26" customWidth="1"/>
    <col min="14" max="14" width="33.3984375" style="26" customWidth="1"/>
    <col min="15" max="15" width="46.1328125" style="26" customWidth="1"/>
    <col min="16" max="16384" width="8.86328125" style="26"/>
  </cols>
  <sheetData>
    <row r="1" spans="2:10" x14ac:dyDescent="0.4">
      <c r="C1" s="27"/>
    </row>
    <row r="2" spans="2:10" x14ac:dyDescent="0.4">
      <c r="B2" s="69" t="s">
        <v>30</v>
      </c>
      <c r="C2" s="58"/>
      <c r="D2" s="87"/>
      <c r="E2" s="81"/>
      <c r="F2" s="29"/>
      <c r="G2" s="87"/>
      <c r="H2" s="81"/>
      <c r="I2" s="81"/>
      <c r="J2" s="29"/>
    </row>
    <row r="3" spans="2:10" x14ac:dyDescent="0.4">
      <c r="C3" s="27"/>
    </row>
    <row r="4" spans="2:10" x14ac:dyDescent="0.4">
      <c r="B4" s="70" t="s">
        <v>1828</v>
      </c>
      <c r="C4" s="59"/>
      <c r="D4" s="88"/>
      <c r="E4" s="82"/>
      <c r="F4" s="47"/>
      <c r="G4" s="88"/>
      <c r="H4" s="82"/>
      <c r="I4" s="82"/>
      <c r="J4" s="47"/>
    </row>
    <row r="5" spans="2:10" x14ac:dyDescent="0.4">
      <c r="C5" s="27"/>
    </row>
    <row r="6" spans="2:10" x14ac:dyDescent="0.4">
      <c r="B6" s="74" t="s">
        <v>1691</v>
      </c>
      <c r="C6" s="75" t="s">
        <v>1690</v>
      </c>
      <c r="D6" s="89" t="s">
        <v>1694</v>
      </c>
      <c r="E6" s="83" t="s">
        <v>1692</v>
      </c>
      <c r="F6" s="74" t="s">
        <v>1693</v>
      </c>
      <c r="G6" s="89" t="s">
        <v>1716</v>
      </c>
      <c r="H6" s="83" t="s">
        <v>1872</v>
      </c>
      <c r="I6" s="83" t="s">
        <v>1873</v>
      </c>
      <c r="J6" s="76"/>
    </row>
    <row r="7" spans="2:10" x14ac:dyDescent="0.4">
      <c r="C7" s="27"/>
    </row>
    <row r="8" spans="2:10" x14ac:dyDescent="0.4">
      <c r="C8" s="105" t="s">
        <v>1832</v>
      </c>
      <c r="D8" s="91"/>
      <c r="F8" s="105" t="s">
        <v>1833</v>
      </c>
      <c r="G8" s="91"/>
    </row>
    <row r="9" spans="2:10" x14ac:dyDescent="0.4">
      <c r="C9" s="27"/>
    </row>
    <row r="10" spans="2:10" x14ac:dyDescent="0.4">
      <c r="B10" s="521" t="s">
        <v>1692</v>
      </c>
      <c r="C10" s="517" t="s">
        <v>1812</v>
      </c>
      <c r="D10" s="517"/>
      <c r="E10" s="517"/>
      <c r="F10" s="517"/>
      <c r="G10" s="517"/>
      <c r="H10" s="517"/>
      <c r="I10" s="517"/>
    </row>
    <row r="11" spans="2:10" x14ac:dyDescent="0.4">
      <c r="B11" s="522"/>
      <c r="C11" s="517"/>
      <c r="D11" s="517"/>
      <c r="E11" s="517"/>
      <c r="F11" s="517"/>
      <c r="G11" s="517"/>
      <c r="H11" s="517"/>
      <c r="I11" s="517"/>
    </row>
    <row r="12" spans="2:10" x14ac:dyDescent="0.4">
      <c r="B12" s="523"/>
      <c r="C12" s="517"/>
      <c r="D12" s="517"/>
      <c r="E12" s="517"/>
      <c r="F12" s="517"/>
      <c r="G12" s="517"/>
      <c r="H12" s="517"/>
      <c r="I12" s="517"/>
    </row>
    <row r="13" spans="2:10" x14ac:dyDescent="0.4">
      <c r="C13" s="27"/>
    </row>
    <row r="14" spans="2:10" x14ac:dyDescent="0.4">
      <c r="B14" s="31">
        <v>0</v>
      </c>
      <c r="C14" s="85"/>
      <c r="D14" s="90"/>
      <c r="E14" s="85"/>
      <c r="F14" s="85"/>
      <c r="G14" s="93"/>
      <c r="H14" s="85"/>
      <c r="I14" s="114"/>
    </row>
    <row r="15" spans="2:10" ht="26.25" outlineLevel="1" x14ac:dyDescent="0.4">
      <c r="B15" s="67">
        <f>B14</f>
        <v>0</v>
      </c>
      <c r="C15" s="66" t="s">
        <v>1491</v>
      </c>
      <c r="D15" s="91"/>
      <c r="E15" s="79" t="s">
        <v>29</v>
      </c>
      <c r="F15" s="63" t="s">
        <v>1715</v>
      </c>
      <c r="G15" s="91"/>
      <c r="H15" s="79" t="s">
        <v>29</v>
      </c>
      <c r="I15" s="115"/>
    </row>
    <row r="16" spans="2:10" x14ac:dyDescent="0.4">
      <c r="B16" s="72"/>
      <c r="C16" s="73"/>
      <c r="D16" s="92"/>
      <c r="E16" s="84"/>
      <c r="F16" s="72"/>
      <c r="G16" s="92"/>
      <c r="H16" s="84"/>
      <c r="I16" s="84"/>
      <c r="J16" s="72"/>
    </row>
    <row r="17" spans="2:12" x14ac:dyDescent="0.4">
      <c r="B17" s="31" t="s">
        <v>1695</v>
      </c>
      <c r="C17" s="94">
        <f>COUNTA(C18:C36)</f>
        <v>10</v>
      </c>
      <c r="D17" s="93" t="str">
        <f>CONCATENATE(E17," / ",C17)</f>
        <v>0 / 10</v>
      </c>
      <c r="E17" s="95">
        <f>SUM(D18:D36)</f>
        <v>0</v>
      </c>
      <c r="F17" s="94">
        <f>COUNTA(F18:F36)</f>
        <v>19</v>
      </c>
      <c r="G17" s="93" t="str">
        <f>CONCATENATE(H17," / ",F17)</f>
        <v>0 / 19</v>
      </c>
      <c r="H17" s="94">
        <f>SUM(G18:G36)</f>
        <v>0</v>
      </c>
      <c r="I17" s="116"/>
    </row>
    <row r="18" spans="2:12" ht="39" customHeight="1" outlineLevel="1" x14ac:dyDescent="0.4">
      <c r="B18" s="515" t="s">
        <v>1695</v>
      </c>
      <c r="C18" s="61" t="s">
        <v>1492</v>
      </c>
      <c r="D18" s="91"/>
      <c r="E18" s="516" t="s">
        <v>1702</v>
      </c>
      <c r="F18" s="61" t="s">
        <v>1696</v>
      </c>
      <c r="G18" s="91"/>
      <c r="H18" s="516" t="s">
        <v>1874</v>
      </c>
      <c r="I18" s="518"/>
      <c r="L18" s="28"/>
    </row>
    <row r="19" spans="2:12" ht="26.25" outlineLevel="1" x14ac:dyDescent="0.4">
      <c r="B19" s="515"/>
      <c r="C19" s="61" t="s">
        <v>1493</v>
      </c>
      <c r="D19" s="91"/>
      <c r="E19" s="516"/>
      <c r="F19" s="61" t="s">
        <v>1697</v>
      </c>
      <c r="G19" s="91"/>
      <c r="H19" s="516"/>
      <c r="I19" s="519"/>
      <c r="L19" s="28"/>
    </row>
    <row r="20" spans="2:12" outlineLevel="1" x14ac:dyDescent="0.4">
      <c r="B20" s="515"/>
      <c r="C20" s="61" t="s">
        <v>1494</v>
      </c>
      <c r="D20" s="91"/>
      <c r="E20" s="516"/>
      <c r="F20" s="68" t="s">
        <v>1698</v>
      </c>
      <c r="G20" s="91"/>
      <c r="H20" s="516"/>
      <c r="I20" s="519"/>
      <c r="L20" s="28"/>
    </row>
    <row r="21" spans="2:12" ht="39.4" outlineLevel="1" x14ac:dyDescent="0.4">
      <c r="B21" s="515"/>
      <c r="C21" s="61" t="s">
        <v>1495</v>
      </c>
      <c r="D21" s="91"/>
      <c r="E21" s="516"/>
      <c r="F21" s="61" t="s">
        <v>1699</v>
      </c>
      <c r="G21" s="91"/>
      <c r="H21" s="516"/>
      <c r="I21" s="519"/>
      <c r="L21" s="28"/>
    </row>
    <row r="22" spans="2:12" outlineLevel="1" x14ac:dyDescent="0.4">
      <c r="B22" s="515"/>
      <c r="C22" s="61" t="s">
        <v>1496</v>
      </c>
      <c r="D22" s="91"/>
      <c r="E22" s="516"/>
      <c r="F22" s="68" t="s">
        <v>1700</v>
      </c>
      <c r="G22" s="91"/>
      <c r="H22" s="516"/>
      <c r="I22" s="519"/>
      <c r="L22" s="28"/>
    </row>
    <row r="23" spans="2:12" ht="26.25" outlineLevel="1" x14ac:dyDescent="0.4">
      <c r="B23" s="515"/>
      <c r="C23" s="61" t="s">
        <v>1497</v>
      </c>
      <c r="D23" s="91"/>
      <c r="E23" s="516"/>
      <c r="F23" s="61" t="s">
        <v>1701</v>
      </c>
      <c r="G23" s="91"/>
      <c r="H23" s="516"/>
      <c r="I23" s="519"/>
      <c r="L23" s="28"/>
    </row>
    <row r="24" spans="2:12" ht="26.25" outlineLevel="1" x14ac:dyDescent="0.4">
      <c r="B24" s="515"/>
      <c r="C24" s="61" t="s">
        <v>1498</v>
      </c>
      <c r="D24" s="91"/>
      <c r="E24" s="516"/>
      <c r="F24" s="61" t="s">
        <v>1704</v>
      </c>
      <c r="G24" s="91"/>
      <c r="H24" s="516"/>
      <c r="I24" s="519"/>
      <c r="L24" s="28"/>
    </row>
    <row r="25" spans="2:12" outlineLevel="1" x14ac:dyDescent="0.4">
      <c r="B25" s="515"/>
      <c r="C25" s="61" t="s">
        <v>1499</v>
      </c>
      <c r="D25" s="91"/>
      <c r="E25" s="516"/>
      <c r="F25" s="68" t="s">
        <v>1703</v>
      </c>
      <c r="G25" s="91"/>
      <c r="H25" s="516"/>
      <c r="I25" s="519"/>
    </row>
    <row r="26" spans="2:12" outlineLevel="1" x14ac:dyDescent="0.4">
      <c r="B26" s="515"/>
      <c r="C26" s="61" t="s">
        <v>1500</v>
      </c>
      <c r="D26" s="91"/>
      <c r="E26" s="516"/>
      <c r="F26" s="68" t="s">
        <v>1705</v>
      </c>
      <c r="G26" s="91"/>
      <c r="H26" s="516"/>
      <c r="I26" s="519"/>
    </row>
    <row r="27" spans="2:12" outlineLevel="1" x14ac:dyDescent="0.4">
      <c r="B27" s="515"/>
      <c r="C27" s="61" t="s">
        <v>1501</v>
      </c>
      <c r="D27" s="91"/>
      <c r="E27" s="516"/>
      <c r="F27" s="68" t="s">
        <v>1706</v>
      </c>
      <c r="G27" s="91"/>
      <c r="H27" s="516"/>
      <c r="I27" s="519"/>
    </row>
    <row r="28" spans="2:12" outlineLevel="1" x14ac:dyDescent="0.4">
      <c r="B28" s="515"/>
      <c r="C28" s="61"/>
      <c r="D28" s="91"/>
      <c r="E28" s="516"/>
      <c r="F28" s="68" t="s">
        <v>1707</v>
      </c>
      <c r="G28" s="91"/>
      <c r="H28" s="516"/>
      <c r="I28" s="519"/>
    </row>
    <row r="29" spans="2:12" ht="26.25" outlineLevel="1" x14ac:dyDescent="0.4">
      <c r="B29" s="515"/>
      <c r="C29" s="61"/>
      <c r="D29" s="91"/>
      <c r="E29" s="516"/>
      <c r="F29" s="68" t="s">
        <v>1708</v>
      </c>
      <c r="G29" s="91"/>
      <c r="H29" s="516"/>
      <c r="I29" s="519"/>
    </row>
    <row r="30" spans="2:12" ht="26.25" outlineLevel="1" x14ac:dyDescent="0.4">
      <c r="B30" s="515"/>
      <c r="C30" s="61"/>
      <c r="D30" s="91"/>
      <c r="E30" s="516"/>
      <c r="F30" s="68" t="s">
        <v>1709</v>
      </c>
      <c r="G30" s="91"/>
      <c r="H30" s="516"/>
      <c r="I30" s="519"/>
    </row>
    <row r="31" spans="2:12" ht="39.4" outlineLevel="1" x14ac:dyDescent="0.4">
      <c r="B31" s="515"/>
      <c r="C31" s="61"/>
      <c r="D31" s="91"/>
      <c r="E31" s="516"/>
      <c r="F31" s="68" t="s">
        <v>1710</v>
      </c>
      <c r="G31" s="91"/>
      <c r="H31" s="516"/>
      <c r="I31" s="519"/>
    </row>
    <row r="32" spans="2:12" outlineLevel="1" x14ac:dyDescent="0.4">
      <c r="B32" s="515"/>
      <c r="C32" s="61"/>
      <c r="D32" s="91"/>
      <c r="E32" s="516"/>
      <c r="F32" s="68" t="s">
        <v>1711</v>
      </c>
      <c r="G32" s="91"/>
      <c r="H32" s="516"/>
      <c r="I32" s="519"/>
    </row>
    <row r="33" spans="2:9" ht="26.25" outlineLevel="1" x14ac:dyDescent="0.4">
      <c r="B33" s="515"/>
      <c r="C33" s="61"/>
      <c r="D33" s="91"/>
      <c r="E33" s="516"/>
      <c r="F33" s="68" t="s">
        <v>1712</v>
      </c>
      <c r="G33" s="91"/>
      <c r="H33" s="516"/>
      <c r="I33" s="519"/>
    </row>
    <row r="34" spans="2:9" outlineLevel="1" x14ac:dyDescent="0.4">
      <c r="B34" s="515"/>
      <c r="C34" s="61"/>
      <c r="D34" s="91"/>
      <c r="E34" s="516"/>
      <c r="F34" s="68" t="s">
        <v>1713</v>
      </c>
      <c r="G34" s="91"/>
      <c r="H34" s="516"/>
      <c r="I34" s="519"/>
    </row>
    <row r="35" spans="2:9" outlineLevel="1" x14ac:dyDescent="0.4">
      <c r="B35" s="515"/>
      <c r="C35" s="61"/>
      <c r="D35" s="91"/>
      <c r="E35" s="516"/>
      <c r="F35" s="68" t="s">
        <v>1714</v>
      </c>
      <c r="G35" s="91"/>
      <c r="H35" s="516"/>
      <c r="I35" s="519"/>
    </row>
    <row r="36" spans="2:9" outlineLevel="1" x14ac:dyDescent="0.4">
      <c r="B36" s="515"/>
      <c r="C36" s="61"/>
      <c r="D36" s="91"/>
      <c r="E36" s="516"/>
      <c r="F36" s="68" t="s">
        <v>1799</v>
      </c>
      <c r="G36" s="91"/>
      <c r="H36" s="516"/>
      <c r="I36" s="520"/>
    </row>
    <row r="37" spans="2:9" x14ac:dyDescent="0.4">
      <c r="F37" s="65"/>
    </row>
    <row r="38" spans="2:9" x14ac:dyDescent="0.4">
      <c r="B38" s="31" t="s">
        <v>1717</v>
      </c>
      <c r="C38" s="94">
        <f>COUNTA(C39:C74)</f>
        <v>6</v>
      </c>
      <c r="D38" s="93" t="str">
        <f>CONCATENATE(E38," / ",C38)</f>
        <v>0 / 6</v>
      </c>
      <c r="E38" s="96">
        <f>SUM(D39:D74)</f>
        <v>0</v>
      </c>
      <c r="F38" s="94">
        <f>COUNTA(F39:F74)</f>
        <v>36</v>
      </c>
      <c r="G38" s="93" t="str">
        <f>CONCATENATE(H38," / ",F38)</f>
        <v>0 / 36</v>
      </c>
      <c r="H38" s="96">
        <f>SUM(G39:G74)</f>
        <v>0</v>
      </c>
      <c r="I38" s="96"/>
    </row>
    <row r="39" spans="2:9" ht="26.25" outlineLevel="1" x14ac:dyDescent="0.4">
      <c r="B39" s="515" t="str">
        <f>B38</f>
        <v>3 or 4</v>
      </c>
      <c r="C39" s="61" t="s">
        <v>1718</v>
      </c>
      <c r="D39" s="91"/>
      <c r="E39" s="516" t="s">
        <v>1702</v>
      </c>
      <c r="F39" s="61" t="s">
        <v>416</v>
      </c>
      <c r="G39" s="91"/>
      <c r="H39" s="516" t="s">
        <v>1702</v>
      </c>
      <c r="I39" s="117"/>
    </row>
    <row r="40" spans="2:9" ht="26.25" outlineLevel="1" x14ac:dyDescent="0.4">
      <c r="B40" s="515"/>
      <c r="C40" s="61" t="s">
        <v>1719</v>
      </c>
      <c r="D40" s="91"/>
      <c r="E40" s="516"/>
      <c r="F40" s="77" t="s">
        <v>1724</v>
      </c>
      <c r="G40" s="91"/>
      <c r="H40" s="516"/>
      <c r="I40" s="117"/>
    </row>
    <row r="41" spans="2:9" ht="26.25" outlineLevel="1" x14ac:dyDescent="0.4">
      <c r="B41" s="515"/>
      <c r="C41" s="61" t="s">
        <v>1720</v>
      </c>
      <c r="D41" s="91"/>
      <c r="E41" s="516"/>
      <c r="F41" s="78" t="s">
        <v>1725</v>
      </c>
      <c r="G41" s="91"/>
      <c r="H41" s="516"/>
      <c r="I41" s="117"/>
    </row>
    <row r="42" spans="2:9" outlineLevel="1" x14ac:dyDescent="0.4">
      <c r="B42" s="515"/>
      <c r="C42" s="61" t="s">
        <v>1721</v>
      </c>
      <c r="D42" s="91"/>
      <c r="E42" s="516"/>
      <c r="F42" s="77" t="s">
        <v>1726</v>
      </c>
      <c r="G42" s="91"/>
      <c r="H42" s="516"/>
      <c r="I42" s="117"/>
    </row>
    <row r="43" spans="2:9" ht="26.25" outlineLevel="1" x14ac:dyDescent="0.4">
      <c r="B43" s="515"/>
      <c r="C43" s="61" t="s">
        <v>1722</v>
      </c>
      <c r="D43" s="91"/>
      <c r="E43" s="516"/>
      <c r="F43" s="78" t="s">
        <v>1727</v>
      </c>
      <c r="G43" s="91"/>
      <c r="H43" s="516"/>
      <c r="I43" s="117"/>
    </row>
    <row r="44" spans="2:9" ht="26.25" outlineLevel="1" x14ac:dyDescent="0.4">
      <c r="B44" s="515"/>
      <c r="C44" s="61" t="s">
        <v>1723</v>
      </c>
      <c r="D44" s="91"/>
      <c r="E44" s="516"/>
      <c r="F44" s="77" t="s">
        <v>1728</v>
      </c>
      <c r="G44" s="91"/>
      <c r="H44" s="516"/>
      <c r="I44" s="117"/>
    </row>
    <row r="45" spans="2:9" outlineLevel="1" x14ac:dyDescent="0.4">
      <c r="B45" s="515"/>
      <c r="C45" s="61"/>
      <c r="D45" s="91"/>
      <c r="E45" s="516"/>
      <c r="F45" s="77" t="s">
        <v>1729</v>
      </c>
      <c r="G45" s="91"/>
      <c r="H45" s="516"/>
      <c r="I45" s="117"/>
    </row>
    <row r="46" spans="2:9" ht="26.25" outlineLevel="1" x14ac:dyDescent="0.4">
      <c r="B46" s="515"/>
      <c r="C46" s="61"/>
      <c r="D46" s="91"/>
      <c r="E46" s="516"/>
      <c r="F46" s="78" t="s">
        <v>1730</v>
      </c>
      <c r="G46" s="91"/>
      <c r="H46" s="516"/>
      <c r="I46" s="117"/>
    </row>
    <row r="47" spans="2:9" outlineLevel="1" x14ac:dyDescent="0.4">
      <c r="B47" s="515"/>
      <c r="C47" s="61"/>
      <c r="D47" s="91"/>
      <c r="E47" s="516"/>
      <c r="F47" s="64" t="s">
        <v>424</v>
      </c>
      <c r="G47" s="91"/>
      <c r="H47" s="516"/>
      <c r="I47" s="117"/>
    </row>
    <row r="48" spans="2:9" outlineLevel="1" x14ac:dyDescent="0.4">
      <c r="B48" s="515"/>
      <c r="C48" s="61"/>
      <c r="D48" s="91"/>
      <c r="E48" s="516"/>
      <c r="F48" s="78" t="s">
        <v>1731</v>
      </c>
      <c r="G48" s="91"/>
      <c r="H48" s="516"/>
      <c r="I48" s="117"/>
    </row>
    <row r="49" spans="2:9" outlineLevel="1" x14ac:dyDescent="0.4">
      <c r="B49" s="515"/>
      <c r="C49" s="61"/>
      <c r="D49" s="91"/>
      <c r="E49" s="516"/>
      <c r="F49" s="78" t="s">
        <v>1732</v>
      </c>
      <c r="G49" s="91"/>
      <c r="H49" s="516"/>
      <c r="I49" s="117"/>
    </row>
    <row r="50" spans="2:9" outlineLevel="1" x14ac:dyDescent="0.4">
      <c r="B50" s="515"/>
      <c r="C50" s="61"/>
      <c r="D50" s="91"/>
      <c r="E50" s="516"/>
      <c r="F50" s="78" t="s">
        <v>1733</v>
      </c>
      <c r="G50" s="91"/>
      <c r="H50" s="516"/>
      <c r="I50" s="117"/>
    </row>
    <row r="51" spans="2:9" outlineLevel="1" x14ac:dyDescent="0.4">
      <c r="B51" s="515"/>
      <c r="C51" s="61"/>
      <c r="D51" s="91"/>
      <c r="E51" s="516"/>
      <c r="F51" s="78" t="s">
        <v>1734</v>
      </c>
      <c r="G51" s="91"/>
      <c r="H51" s="516"/>
      <c r="I51" s="117"/>
    </row>
    <row r="52" spans="2:9" outlineLevel="1" x14ac:dyDescent="0.4">
      <c r="B52" s="515"/>
      <c r="C52" s="61"/>
      <c r="D52" s="91"/>
      <c r="E52" s="516"/>
      <c r="F52" s="78" t="s">
        <v>1735</v>
      </c>
      <c r="G52" s="91"/>
      <c r="H52" s="516"/>
      <c r="I52" s="117"/>
    </row>
    <row r="53" spans="2:9" outlineLevel="1" x14ac:dyDescent="0.4">
      <c r="B53" s="515"/>
      <c r="C53" s="61"/>
      <c r="D53" s="91"/>
      <c r="E53" s="516"/>
      <c r="F53" s="64" t="s">
        <v>1736</v>
      </c>
      <c r="G53" s="91"/>
      <c r="H53" s="516"/>
      <c r="I53" s="117"/>
    </row>
    <row r="54" spans="2:9" ht="26.25" outlineLevel="1" x14ac:dyDescent="0.4">
      <c r="B54" s="515"/>
      <c r="C54" s="61"/>
      <c r="D54" s="91"/>
      <c r="E54" s="516"/>
      <c r="F54" s="64" t="s">
        <v>1737</v>
      </c>
      <c r="G54" s="91"/>
      <c r="H54" s="516"/>
      <c r="I54" s="117"/>
    </row>
    <row r="55" spans="2:9" outlineLevel="1" x14ac:dyDescent="0.4">
      <c r="B55" s="515"/>
      <c r="C55" s="61"/>
      <c r="D55" s="91"/>
      <c r="E55" s="516"/>
      <c r="F55" s="64" t="s">
        <v>1738</v>
      </c>
      <c r="G55" s="91"/>
      <c r="H55" s="516"/>
      <c r="I55" s="117"/>
    </row>
    <row r="56" spans="2:9" outlineLevel="1" x14ac:dyDescent="0.4">
      <c r="B56" s="515"/>
      <c r="C56" s="61"/>
      <c r="D56" s="91"/>
      <c r="E56" s="516"/>
      <c r="F56" s="64" t="s">
        <v>1739</v>
      </c>
      <c r="G56" s="91"/>
      <c r="H56" s="516"/>
      <c r="I56" s="117"/>
    </row>
    <row r="57" spans="2:9" outlineLevel="1" x14ac:dyDescent="0.4">
      <c r="B57" s="515"/>
      <c r="C57" s="61"/>
      <c r="D57" s="91"/>
      <c r="E57" s="516"/>
      <c r="F57" s="64" t="s">
        <v>1740</v>
      </c>
      <c r="G57" s="91"/>
      <c r="H57" s="516"/>
      <c r="I57" s="117"/>
    </row>
    <row r="58" spans="2:9" outlineLevel="1" x14ac:dyDescent="0.4">
      <c r="B58" s="515"/>
      <c r="C58" s="61"/>
      <c r="D58" s="91"/>
      <c r="E58" s="516"/>
      <c r="F58" s="64" t="s">
        <v>1741</v>
      </c>
      <c r="G58" s="91"/>
      <c r="H58" s="516"/>
      <c r="I58" s="117"/>
    </row>
    <row r="59" spans="2:9" outlineLevel="1" x14ac:dyDescent="0.4">
      <c r="B59" s="515"/>
      <c r="C59" s="61"/>
      <c r="D59" s="91"/>
      <c r="E59" s="516"/>
      <c r="F59" s="64" t="s">
        <v>1742</v>
      </c>
      <c r="G59" s="91"/>
      <c r="H59" s="516"/>
      <c r="I59" s="117"/>
    </row>
    <row r="60" spans="2:9" outlineLevel="1" x14ac:dyDescent="0.4">
      <c r="B60" s="515"/>
      <c r="C60" s="61"/>
      <c r="D60" s="91"/>
      <c r="E60" s="516"/>
      <c r="F60" s="64" t="s">
        <v>1743</v>
      </c>
      <c r="G60" s="91"/>
      <c r="H60" s="516"/>
      <c r="I60" s="117"/>
    </row>
    <row r="61" spans="2:9" outlineLevel="1" x14ac:dyDescent="0.4">
      <c r="B61" s="515"/>
      <c r="C61" s="61"/>
      <c r="D61" s="91"/>
      <c r="E61" s="516"/>
      <c r="F61" s="64" t="s">
        <v>1744</v>
      </c>
      <c r="G61" s="91"/>
      <c r="H61" s="516"/>
      <c r="I61" s="117"/>
    </row>
    <row r="62" spans="2:9" outlineLevel="1" x14ac:dyDescent="0.4">
      <c r="B62" s="515"/>
      <c r="C62" s="61"/>
      <c r="D62" s="91"/>
      <c r="E62" s="516"/>
      <c r="F62" s="64" t="s">
        <v>1745</v>
      </c>
      <c r="G62" s="91"/>
      <c r="H62" s="516"/>
      <c r="I62" s="117"/>
    </row>
    <row r="63" spans="2:9" outlineLevel="1" x14ac:dyDescent="0.4">
      <c r="B63" s="515"/>
      <c r="C63" s="61"/>
      <c r="D63" s="91"/>
      <c r="E63" s="516"/>
      <c r="F63" s="64" t="s">
        <v>1746</v>
      </c>
      <c r="G63" s="91"/>
      <c r="H63" s="516"/>
      <c r="I63" s="117"/>
    </row>
    <row r="64" spans="2:9" outlineLevel="1" x14ac:dyDescent="0.4">
      <c r="B64" s="515"/>
      <c r="C64" s="61"/>
      <c r="D64" s="91"/>
      <c r="E64" s="516"/>
      <c r="F64" s="64" t="s">
        <v>1741</v>
      </c>
      <c r="G64" s="91"/>
      <c r="H64" s="516"/>
      <c r="I64" s="117"/>
    </row>
    <row r="65" spans="2:9" outlineLevel="1" x14ac:dyDescent="0.4">
      <c r="B65" s="515"/>
      <c r="C65" s="61"/>
      <c r="D65" s="91"/>
      <c r="E65" s="516"/>
      <c r="F65" s="64" t="s">
        <v>1747</v>
      </c>
      <c r="G65" s="91"/>
      <c r="H65" s="516"/>
      <c r="I65" s="117"/>
    </row>
    <row r="66" spans="2:9" outlineLevel="1" x14ac:dyDescent="0.4">
      <c r="B66" s="515"/>
      <c r="C66" s="61"/>
      <c r="D66" s="91"/>
      <c r="E66" s="516"/>
      <c r="F66" s="64" t="s">
        <v>1748</v>
      </c>
      <c r="G66" s="91"/>
      <c r="H66" s="516"/>
      <c r="I66" s="117"/>
    </row>
    <row r="67" spans="2:9" outlineLevel="1" x14ac:dyDescent="0.4">
      <c r="B67" s="515"/>
      <c r="C67" s="61"/>
      <c r="D67" s="91"/>
      <c r="E67" s="516"/>
      <c r="F67" s="64" t="s">
        <v>1749</v>
      </c>
      <c r="G67" s="91"/>
      <c r="H67" s="516"/>
      <c r="I67" s="117"/>
    </row>
    <row r="68" spans="2:9" ht="26.25" outlineLevel="1" x14ac:dyDescent="0.4">
      <c r="B68" s="515"/>
      <c r="C68" s="61"/>
      <c r="D68" s="91"/>
      <c r="E68" s="516"/>
      <c r="F68" s="64" t="s">
        <v>1750</v>
      </c>
      <c r="G68" s="91"/>
      <c r="H68" s="516"/>
      <c r="I68" s="117"/>
    </row>
    <row r="69" spans="2:9" outlineLevel="1" x14ac:dyDescent="0.4">
      <c r="B69" s="515"/>
      <c r="C69" s="61"/>
      <c r="D69" s="91"/>
      <c r="E69" s="516"/>
      <c r="F69" s="64" t="s">
        <v>1751</v>
      </c>
      <c r="G69" s="91"/>
      <c r="H69" s="516"/>
      <c r="I69" s="117"/>
    </row>
    <row r="70" spans="2:9" outlineLevel="1" x14ac:dyDescent="0.4">
      <c r="B70" s="515"/>
      <c r="C70" s="61"/>
      <c r="D70" s="91"/>
      <c r="E70" s="516"/>
      <c r="F70" s="64" t="s">
        <v>1752</v>
      </c>
      <c r="G70" s="91"/>
      <c r="H70" s="516"/>
      <c r="I70" s="117"/>
    </row>
    <row r="71" spans="2:9" outlineLevel="1" x14ac:dyDescent="0.4">
      <c r="B71" s="515"/>
      <c r="C71" s="61"/>
      <c r="D71" s="91"/>
      <c r="E71" s="516"/>
      <c r="F71" s="64" t="s">
        <v>1753</v>
      </c>
      <c r="G71" s="91"/>
      <c r="H71" s="516"/>
      <c r="I71" s="117"/>
    </row>
    <row r="72" spans="2:9" outlineLevel="1" x14ac:dyDescent="0.4">
      <c r="B72" s="515"/>
      <c r="C72" s="61"/>
      <c r="D72" s="91"/>
      <c r="E72" s="516"/>
      <c r="F72" s="64" t="s">
        <v>1754</v>
      </c>
      <c r="G72" s="91"/>
      <c r="H72" s="516"/>
      <c r="I72" s="117"/>
    </row>
    <row r="73" spans="2:9" outlineLevel="1" x14ac:dyDescent="0.4">
      <c r="B73" s="515"/>
      <c r="C73" s="61"/>
      <c r="D73" s="91"/>
      <c r="E73" s="516"/>
      <c r="F73" s="64" t="s">
        <v>1755</v>
      </c>
      <c r="G73" s="91"/>
      <c r="H73" s="516"/>
      <c r="I73" s="117"/>
    </row>
    <row r="74" spans="2:9" outlineLevel="1" x14ac:dyDescent="0.4">
      <c r="B74" s="515"/>
      <c r="C74" s="61"/>
      <c r="D74" s="91"/>
      <c r="E74" s="516"/>
      <c r="F74" s="64" t="s">
        <v>1756</v>
      </c>
      <c r="G74" s="91"/>
      <c r="H74" s="516"/>
      <c r="I74" s="117"/>
    </row>
    <row r="76" spans="2:9" x14ac:dyDescent="0.4">
      <c r="B76" s="31" t="s">
        <v>1800</v>
      </c>
      <c r="C76" s="94">
        <f>COUNTA(C77:C111)</f>
        <v>9</v>
      </c>
      <c r="D76" s="93" t="str">
        <f>CONCATENATE(E76," / ",C76)</f>
        <v>0 / 9</v>
      </c>
      <c r="E76" s="96">
        <f>SUM(D77:D111)</f>
        <v>0</v>
      </c>
      <c r="F76" s="94">
        <f>COUNTA(F77:F111)</f>
        <v>35</v>
      </c>
      <c r="G76" s="93" t="str">
        <f>CONCATENATE(H76," / ",F76)</f>
        <v>0 / 35</v>
      </c>
      <c r="H76" s="96">
        <f>SUM(G77:G111)</f>
        <v>0</v>
      </c>
      <c r="I76" s="118"/>
    </row>
    <row r="77" spans="2:9" ht="39.4" outlineLevel="1" x14ac:dyDescent="0.4">
      <c r="B77" s="515" t="str">
        <f>B76</f>
        <v>5 or 6</v>
      </c>
      <c r="C77" s="61" t="s">
        <v>1584</v>
      </c>
      <c r="D77" s="91"/>
      <c r="E77" s="516" t="s">
        <v>1702</v>
      </c>
      <c r="F77" s="61" t="s">
        <v>1765</v>
      </c>
      <c r="G77" s="91"/>
      <c r="H77" s="516" t="s">
        <v>1702</v>
      </c>
      <c r="I77" s="117"/>
    </row>
    <row r="78" spans="2:9" outlineLevel="1" x14ac:dyDescent="0.4">
      <c r="B78" s="515"/>
      <c r="C78" s="61" t="s">
        <v>1757</v>
      </c>
      <c r="D78" s="91"/>
      <c r="E78" s="516"/>
      <c r="F78" s="77" t="s">
        <v>1766</v>
      </c>
      <c r="G78" s="91"/>
      <c r="H78" s="516"/>
      <c r="I78" s="117"/>
    </row>
    <row r="79" spans="2:9" ht="39.4" outlineLevel="1" x14ac:dyDescent="0.4">
      <c r="B79" s="515"/>
      <c r="C79" s="61" t="s">
        <v>1758</v>
      </c>
      <c r="D79" s="91"/>
      <c r="E79" s="516"/>
      <c r="F79" s="78" t="s">
        <v>1767</v>
      </c>
      <c r="G79" s="91"/>
      <c r="H79" s="516"/>
      <c r="I79" s="117"/>
    </row>
    <row r="80" spans="2:9" ht="26.25" outlineLevel="1" x14ac:dyDescent="0.4">
      <c r="B80" s="515"/>
      <c r="C80" s="61" t="s">
        <v>1759</v>
      </c>
      <c r="D80" s="91"/>
      <c r="E80" s="516"/>
      <c r="F80" s="77" t="s">
        <v>1768</v>
      </c>
      <c r="G80" s="91"/>
      <c r="H80" s="516"/>
      <c r="I80" s="117"/>
    </row>
    <row r="81" spans="2:9" outlineLevel="1" x14ac:dyDescent="0.4">
      <c r="B81" s="515"/>
      <c r="C81" s="61" t="s">
        <v>1760</v>
      </c>
      <c r="D81" s="91"/>
      <c r="E81" s="516"/>
      <c r="F81" s="78" t="s">
        <v>747</v>
      </c>
      <c r="G81" s="91"/>
      <c r="H81" s="516"/>
      <c r="I81" s="117"/>
    </row>
    <row r="82" spans="2:9" ht="39.4" outlineLevel="1" x14ac:dyDescent="0.4">
      <c r="B82" s="515"/>
      <c r="C82" s="61" t="s">
        <v>1761</v>
      </c>
      <c r="D82" s="91"/>
      <c r="E82" s="516"/>
      <c r="F82" s="77" t="s">
        <v>1769</v>
      </c>
      <c r="G82" s="91"/>
      <c r="H82" s="516"/>
      <c r="I82" s="117"/>
    </row>
    <row r="83" spans="2:9" ht="26.25" outlineLevel="1" x14ac:dyDescent="0.4">
      <c r="B83" s="515"/>
      <c r="C83" s="61" t="s">
        <v>1762</v>
      </c>
      <c r="D83" s="91"/>
      <c r="E83" s="516"/>
      <c r="F83" s="77" t="s">
        <v>1770</v>
      </c>
      <c r="G83" s="91"/>
      <c r="H83" s="516"/>
      <c r="I83" s="117"/>
    </row>
    <row r="84" spans="2:9" ht="26.25" outlineLevel="1" x14ac:dyDescent="0.4">
      <c r="B84" s="515"/>
      <c r="C84" s="61" t="s">
        <v>1763</v>
      </c>
      <c r="D84" s="91"/>
      <c r="E84" s="516"/>
      <c r="F84" s="78" t="s">
        <v>1771</v>
      </c>
      <c r="G84" s="91"/>
      <c r="H84" s="516"/>
      <c r="I84" s="117"/>
    </row>
    <row r="85" spans="2:9" ht="26.25" outlineLevel="1" x14ac:dyDescent="0.4">
      <c r="B85" s="515"/>
      <c r="C85" s="61" t="s">
        <v>1764</v>
      </c>
      <c r="D85" s="91"/>
      <c r="E85" s="516"/>
      <c r="F85" s="64" t="s">
        <v>1772</v>
      </c>
      <c r="G85" s="91"/>
      <c r="H85" s="516"/>
      <c r="I85" s="117"/>
    </row>
    <row r="86" spans="2:9" ht="26.25" outlineLevel="1" x14ac:dyDescent="0.4">
      <c r="B86" s="515"/>
      <c r="C86" s="61"/>
      <c r="D86" s="91"/>
      <c r="E86" s="516"/>
      <c r="F86" s="78" t="s">
        <v>1773</v>
      </c>
      <c r="G86" s="91"/>
      <c r="H86" s="516"/>
      <c r="I86" s="117"/>
    </row>
    <row r="87" spans="2:9" ht="26.25" outlineLevel="1" x14ac:dyDescent="0.4">
      <c r="B87" s="515"/>
      <c r="C87" s="61"/>
      <c r="D87" s="91"/>
      <c r="E87" s="516"/>
      <c r="F87" s="78" t="s">
        <v>1774</v>
      </c>
      <c r="G87" s="91"/>
      <c r="H87" s="516"/>
      <c r="I87" s="117"/>
    </row>
    <row r="88" spans="2:9" outlineLevel="1" x14ac:dyDescent="0.4">
      <c r="B88" s="515"/>
      <c r="C88" s="61"/>
      <c r="D88" s="91"/>
      <c r="E88" s="516"/>
      <c r="F88" s="78" t="s">
        <v>1775</v>
      </c>
      <c r="G88" s="91"/>
      <c r="H88" s="516"/>
      <c r="I88" s="117"/>
    </row>
    <row r="89" spans="2:9" outlineLevel="1" x14ac:dyDescent="0.4">
      <c r="B89" s="515"/>
      <c r="C89" s="61"/>
      <c r="D89" s="91"/>
      <c r="E89" s="516"/>
      <c r="F89" s="78" t="s">
        <v>1776</v>
      </c>
      <c r="G89" s="91"/>
      <c r="H89" s="516"/>
      <c r="I89" s="117"/>
    </row>
    <row r="90" spans="2:9" ht="26.25" outlineLevel="1" x14ac:dyDescent="0.4">
      <c r="B90" s="515"/>
      <c r="C90" s="61"/>
      <c r="D90" s="91"/>
      <c r="E90" s="516"/>
      <c r="F90" s="78" t="s">
        <v>1777</v>
      </c>
      <c r="G90" s="91"/>
      <c r="H90" s="516"/>
      <c r="I90" s="117"/>
    </row>
    <row r="91" spans="2:9" ht="39.4" outlineLevel="1" x14ac:dyDescent="0.4">
      <c r="B91" s="515"/>
      <c r="C91" s="61"/>
      <c r="D91" s="91"/>
      <c r="E91" s="516"/>
      <c r="F91" s="64" t="s">
        <v>1778</v>
      </c>
      <c r="G91" s="91"/>
      <c r="H91" s="516"/>
      <c r="I91" s="117"/>
    </row>
    <row r="92" spans="2:9" ht="39.4" outlineLevel="1" x14ac:dyDescent="0.4">
      <c r="B92" s="515"/>
      <c r="C92" s="61"/>
      <c r="D92" s="91"/>
      <c r="E92" s="516"/>
      <c r="F92" s="64" t="s">
        <v>1779</v>
      </c>
      <c r="G92" s="91"/>
      <c r="H92" s="516"/>
      <c r="I92" s="117"/>
    </row>
    <row r="93" spans="2:9" outlineLevel="1" x14ac:dyDescent="0.4">
      <c r="B93" s="515"/>
      <c r="C93" s="61"/>
      <c r="D93" s="91"/>
      <c r="E93" s="516"/>
      <c r="F93" s="64" t="s">
        <v>1780</v>
      </c>
      <c r="G93" s="91"/>
      <c r="H93" s="516"/>
      <c r="I93" s="117"/>
    </row>
    <row r="94" spans="2:9" outlineLevel="1" x14ac:dyDescent="0.4">
      <c r="B94" s="515"/>
      <c r="C94" s="61"/>
      <c r="D94" s="91"/>
      <c r="E94" s="516"/>
      <c r="F94" s="64" t="s">
        <v>1781</v>
      </c>
      <c r="G94" s="91"/>
      <c r="H94" s="516"/>
      <c r="I94" s="117"/>
    </row>
    <row r="95" spans="2:9" outlineLevel="1" x14ac:dyDescent="0.4">
      <c r="B95" s="515"/>
      <c r="C95" s="61"/>
      <c r="D95" s="91"/>
      <c r="E95" s="516"/>
      <c r="F95" s="64" t="s">
        <v>1782</v>
      </c>
      <c r="G95" s="91"/>
      <c r="H95" s="516"/>
      <c r="I95" s="117"/>
    </row>
    <row r="96" spans="2:9" outlineLevel="1" x14ac:dyDescent="0.4">
      <c r="B96" s="515"/>
      <c r="C96" s="61"/>
      <c r="D96" s="91"/>
      <c r="E96" s="516"/>
      <c r="F96" s="64" t="s">
        <v>1783</v>
      </c>
      <c r="G96" s="91"/>
      <c r="H96" s="516"/>
      <c r="I96" s="117"/>
    </row>
    <row r="97" spans="2:9" ht="26.25" outlineLevel="1" x14ac:dyDescent="0.4">
      <c r="B97" s="515"/>
      <c r="C97" s="61"/>
      <c r="D97" s="91"/>
      <c r="E97" s="516"/>
      <c r="F97" s="64" t="s">
        <v>1784</v>
      </c>
      <c r="G97" s="91"/>
      <c r="H97" s="516"/>
      <c r="I97" s="117"/>
    </row>
    <row r="98" spans="2:9" ht="26.25" outlineLevel="1" x14ac:dyDescent="0.4">
      <c r="B98" s="515"/>
      <c r="C98" s="61"/>
      <c r="D98" s="91"/>
      <c r="E98" s="516"/>
      <c r="F98" s="64" t="s">
        <v>1785</v>
      </c>
      <c r="G98" s="91"/>
      <c r="H98" s="516"/>
      <c r="I98" s="117"/>
    </row>
    <row r="99" spans="2:9" ht="39.4" outlineLevel="1" x14ac:dyDescent="0.4">
      <c r="B99" s="515"/>
      <c r="C99" s="61"/>
      <c r="D99" s="91"/>
      <c r="E99" s="516"/>
      <c r="F99" s="64" t="s">
        <v>1786</v>
      </c>
      <c r="G99" s="91"/>
      <c r="H99" s="516"/>
      <c r="I99" s="117"/>
    </row>
    <row r="100" spans="2:9" ht="39.4" outlineLevel="1" x14ac:dyDescent="0.4">
      <c r="B100" s="515"/>
      <c r="C100" s="61"/>
      <c r="D100" s="91"/>
      <c r="E100" s="516"/>
      <c r="F100" s="64" t="s">
        <v>1787</v>
      </c>
      <c r="G100" s="91"/>
      <c r="H100" s="516"/>
      <c r="I100" s="117"/>
    </row>
    <row r="101" spans="2:9" outlineLevel="1" x14ac:dyDescent="0.4">
      <c r="B101" s="515"/>
      <c r="C101" s="61"/>
      <c r="D101" s="91"/>
      <c r="E101" s="516"/>
      <c r="F101" s="64" t="s">
        <v>1788</v>
      </c>
      <c r="G101" s="91"/>
      <c r="H101" s="516"/>
      <c r="I101" s="117"/>
    </row>
    <row r="102" spans="2:9" outlineLevel="1" x14ac:dyDescent="0.4">
      <c r="B102" s="515"/>
      <c r="C102" s="61"/>
      <c r="D102" s="91"/>
      <c r="E102" s="516"/>
      <c r="F102" s="64" t="s">
        <v>1789</v>
      </c>
      <c r="G102" s="91"/>
      <c r="H102" s="516"/>
      <c r="I102" s="117"/>
    </row>
    <row r="103" spans="2:9" outlineLevel="1" x14ac:dyDescent="0.4">
      <c r="B103" s="515"/>
      <c r="C103" s="61"/>
      <c r="D103" s="91"/>
      <c r="E103" s="516"/>
      <c r="F103" s="64" t="s">
        <v>1790</v>
      </c>
      <c r="G103" s="91"/>
      <c r="H103" s="516"/>
      <c r="I103" s="117"/>
    </row>
    <row r="104" spans="2:9" outlineLevel="1" x14ac:dyDescent="0.4">
      <c r="B104" s="515"/>
      <c r="C104" s="61"/>
      <c r="D104" s="91"/>
      <c r="E104" s="516"/>
      <c r="F104" s="64" t="s">
        <v>1791</v>
      </c>
      <c r="G104" s="91"/>
      <c r="H104" s="516"/>
      <c r="I104" s="117"/>
    </row>
    <row r="105" spans="2:9" ht="39.4" outlineLevel="1" x14ac:dyDescent="0.4">
      <c r="B105" s="515"/>
      <c r="C105" s="61"/>
      <c r="D105" s="91"/>
      <c r="E105" s="516"/>
      <c r="F105" s="64" t="s">
        <v>1792</v>
      </c>
      <c r="G105" s="91"/>
      <c r="H105" s="516"/>
      <c r="I105" s="117"/>
    </row>
    <row r="106" spans="2:9" outlineLevel="1" x14ac:dyDescent="0.4">
      <c r="B106" s="515"/>
      <c r="C106" s="61"/>
      <c r="D106" s="91"/>
      <c r="E106" s="516"/>
      <c r="F106" s="64" t="s">
        <v>1793</v>
      </c>
      <c r="G106" s="91"/>
      <c r="H106" s="516"/>
      <c r="I106" s="117"/>
    </row>
    <row r="107" spans="2:9" outlineLevel="1" x14ac:dyDescent="0.4">
      <c r="B107" s="515"/>
      <c r="C107" s="61"/>
      <c r="D107" s="91"/>
      <c r="E107" s="516"/>
      <c r="F107" s="64" t="s">
        <v>1794</v>
      </c>
      <c r="G107" s="91"/>
      <c r="H107" s="516"/>
      <c r="I107" s="117"/>
    </row>
    <row r="108" spans="2:9" outlineLevel="1" x14ac:dyDescent="0.4">
      <c r="B108" s="515"/>
      <c r="C108" s="61"/>
      <c r="D108" s="91"/>
      <c r="E108" s="516"/>
      <c r="F108" s="64" t="s">
        <v>1795</v>
      </c>
      <c r="G108" s="91"/>
      <c r="H108" s="516"/>
      <c r="I108" s="117"/>
    </row>
    <row r="109" spans="2:9" ht="26.25" outlineLevel="1" x14ac:dyDescent="0.4">
      <c r="B109" s="515"/>
      <c r="C109" s="61"/>
      <c r="D109" s="91"/>
      <c r="E109" s="516"/>
      <c r="F109" s="64" t="s">
        <v>1796</v>
      </c>
      <c r="G109" s="91"/>
      <c r="H109" s="516"/>
      <c r="I109" s="117"/>
    </row>
    <row r="110" spans="2:9" outlineLevel="1" x14ac:dyDescent="0.4">
      <c r="B110" s="515"/>
      <c r="C110" s="61"/>
      <c r="D110" s="91"/>
      <c r="E110" s="516"/>
      <c r="F110" s="64" t="s">
        <v>1797</v>
      </c>
      <c r="G110" s="91"/>
      <c r="H110" s="516"/>
      <c r="I110" s="117"/>
    </row>
    <row r="111" spans="2:9" ht="26.25" outlineLevel="1" x14ac:dyDescent="0.4">
      <c r="B111" s="515"/>
      <c r="C111" s="61"/>
      <c r="D111" s="91"/>
      <c r="E111" s="516"/>
      <c r="F111" s="64" t="s">
        <v>1798</v>
      </c>
      <c r="G111" s="91"/>
      <c r="H111" s="516"/>
      <c r="I111" s="117"/>
    </row>
    <row r="113" spans="2:9" x14ac:dyDescent="0.4">
      <c r="B113" s="31" t="s">
        <v>1801</v>
      </c>
      <c r="C113" s="94">
        <f>COUNTA(C114:C130)</f>
        <v>8</v>
      </c>
      <c r="D113" s="93" t="str">
        <f>CONCATENATE(E113," / ",C113)</f>
        <v>0 / 8</v>
      </c>
      <c r="E113" s="96">
        <f>SUM(D114:D130)</f>
        <v>0</v>
      </c>
      <c r="F113" s="94">
        <f>COUNTA(F114:F130)</f>
        <v>16</v>
      </c>
      <c r="G113" s="93" t="str">
        <f>CONCATENATE(H113," / ",F113)</f>
        <v>0 / 16</v>
      </c>
      <c r="H113" s="96">
        <f>SUM(G114:G130)</f>
        <v>0</v>
      </c>
      <c r="I113" s="118"/>
    </row>
    <row r="114" spans="2:9" ht="26.25" outlineLevel="1" x14ac:dyDescent="0.4">
      <c r="B114" s="515" t="str">
        <f>B113</f>
        <v>7 or 8</v>
      </c>
      <c r="C114" s="61" t="s">
        <v>1802</v>
      </c>
      <c r="D114" s="91"/>
      <c r="E114" s="516" t="s">
        <v>1702</v>
      </c>
      <c r="F114" s="61" t="s">
        <v>1809</v>
      </c>
      <c r="G114" s="91"/>
      <c r="H114" s="516" t="s">
        <v>1702</v>
      </c>
      <c r="I114" s="117"/>
    </row>
    <row r="115" spans="2:9" ht="39.4" outlineLevel="1" x14ac:dyDescent="0.4">
      <c r="B115" s="515"/>
      <c r="C115" s="61" t="s">
        <v>1803</v>
      </c>
      <c r="D115" s="91"/>
      <c r="E115" s="516"/>
      <c r="F115" s="77" t="s">
        <v>1810</v>
      </c>
      <c r="G115" s="91"/>
      <c r="H115" s="516"/>
      <c r="I115" s="117"/>
    </row>
    <row r="116" spans="2:9" ht="39.4" outlineLevel="1" x14ac:dyDescent="0.4">
      <c r="B116" s="515"/>
      <c r="C116" s="61" t="s">
        <v>1626</v>
      </c>
      <c r="D116" s="91"/>
      <c r="E116" s="516"/>
      <c r="F116" s="78" t="s">
        <v>1811</v>
      </c>
      <c r="G116" s="91"/>
      <c r="H116" s="516"/>
      <c r="I116" s="117"/>
    </row>
    <row r="117" spans="2:9" ht="65.650000000000006" outlineLevel="1" x14ac:dyDescent="0.4">
      <c r="B117" s="515"/>
      <c r="C117" s="61" t="s">
        <v>1804</v>
      </c>
      <c r="D117" s="91"/>
      <c r="E117" s="516"/>
      <c r="F117" s="77" t="s">
        <v>1813</v>
      </c>
      <c r="G117" s="91"/>
      <c r="H117" s="516"/>
      <c r="I117" s="117"/>
    </row>
    <row r="118" spans="2:9" ht="26.25" outlineLevel="1" x14ac:dyDescent="0.4">
      <c r="B118" s="515"/>
      <c r="C118" s="61" t="s">
        <v>1805</v>
      </c>
      <c r="D118" s="91"/>
      <c r="E118" s="516"/>
      <c r="F118" s="78" t="s">
        <v>1814</v>
      </c>
      <c r="G118" s="91"/>
      <c r="H118" s="516"/>
      <c r="I118" s="117"/>
    </row>
    <row r="119" spans="2:9" ht="26.25" outlineLevel="1" x14ac:dyDescent="0.4">
      <c r="B119" s="515"/>
      <c r="C119" s="61" t="s">
        <v>1806</v>
      </c>
      <c r="D119" s="91"/>
      <c r="E119" s="516"/>
      <c r="F119" s="77" t="s">
        <v>1815</v>
      </c>
      <c r="G119" s="91"/>
      <c r="H119" s="516"/>
      <c r="I119" s="117"/>
    </row>
    <row r="120" spans="2:9" ht="26.25" outlineLevel="1" x14ac:dyDescent="0.4">
      <c r="B120" s="515"/>
      <c r="C120" s="61" t="s">
        <v>1807</v>
      </c>
      <c r="D120" s="91"/>
      <c r="E120" s="516"/>
      <c r="F120" s="77" t="s">
        <v>1816</v>
      </c>
      <c r="G120" s="91"/>
      <c r="H120" s="516"/>
      <c r="I120" s="117"/>
    </row>
    <row r="121" spans="2:9" ht="105" outlineLevel="1" x14ac:dyDescent="0.4">
      <c r="B121" s="515"/>
      <c r="C121" s="61" t="s">
        <v>1808</v>
      </c>
      <c r="D121" s="91"/>
      <c r="E121" s="516"/>
      <c r="F121" s="78" t="s">
        <v>1817</v>
      </c>
      <c r="G121" s="91"/>
      <c r="H121" s="516"/>
      <c r="I121" s="117"/>
    </row>
    <row r="122" spans="2:9" ht="52.5" outlineLevel="1" x14ac:dyDescent="0.4">
      <c r="B122" s="515"/>
      <c r="C122" s="61"/>
      <c r="D122" s="91"/>
      <c r="E122" s="516"/>
      <c r="F122" s="64" t="s">
        <v>1818</v>
      </c>
      <c r="G122" s="91"/>
      <c r="H122" s="516"/>
      <c r="I122" s="117"/>
    </row>
    <row r="123" spans="2:9" outlineLevel="1" x14ac:dyDescent="0.4">
      <c r="B123" s="515"/>
      <c r="C123" s="61"/>
      <c r="D123" s="91"/>
      <c r="E123" s="516"/>
      <c r="F123" s="78" t="s">
        <v>1294</v>
      </c>
      <c r="G123" s="91"/>
      <c r="H123" s="516"/>
      <c r="I123" s="117"/>
    </row>
    <row r="124" spans="2:9" outlineLevel="1" x14ac:dyDescent="0.4">
      <c r="B124" s="515"/>
      <c r="C124" s="61"/>
      <c r="D124" s="91"/>
      <c r="E124" s="516"/>
      <c r="F124" s="78" t="s">
        <v>1819</v>
      </c>
      <c r="G124" s="91"/>
      <c r="H124" s="516"/>
      <c r="I124" s="117"/>
    </row>
    <row r="125" spans="2:9" outlineLevel="1" x14ac:dyDescent="0.4">
      <c r="B125" s="515"/>
      <c r="C125" s="61"/>
      <c r="D125" s="91"/>
      <c r="E125" s="516"/>
      <c r="F125" s="78" t="s">
        <v>1820</v>
      </c>
      <c r="G125" s="91"/>
      <c r="H125" s="516"/>
      <c r="I125" s="117"/>
    </row>
    <row r="126" spans="2:9" outlineLevel="1" x14ac:dyDescent="0.4">
      <c r="B126" s="515"/>
      <c r="C126" s="61"/>
      <c r="D126" s="91"/>
      <c r="E126" s="516"/>
      <c r="F126" s="78" t="s">
        <v>1821</v>
      </c>
      <c r="G126" s="91"/>
      <c r="H126" s="516"/>
      <c r="I126" s="117"/>
    </row>
    <row r="127" spans="2:9" outlineLevel="1" x14ac:dyDescent="0.4">
      <c r="B127" s="515"/>
      <c r="C127" s="61"/>
      <c r="D127" s="91"/>
      <c r="E127" s="516"/>
      <c r="F127" s="78" t="s">
        <v>1822</v>
      </c>
      <c r="G127" s="91"/>
      <c r="H127" s="516"/>
      <c r="I127" s="117"/>
    </row>
    <row r="128" spans="2:9" outlineLevel="1" x14ac:dyDescent="0.4">
      <c r="B128" s="515"/>
      <c r="C128" s="61"/>
      <c r="D128" s="91"/>
      <c r="E128" s="516"/>
      <c r="F128" s="64" t="s">
        <v>1823</v>
      </c>
      <c r="G128" s="91"/>
      <c r="H128" s="516"/>
      <c r="I128" s="117"/>
    </row>
    <row r="129" spans="2:9" ht="52.5" outlineLevel="1" x14ac:dyDescent="0.4">
      <c r="B129" s="515"/>
      <c r="C129" s="61"/>
      <c r="D129" s="91"/>
      <c r="E129" s="516"/>
      <c r="F129" s="64" t="s">
        <v>1824</v>
      </c>
      <c r="G129" s="91"/>
      <c r="H129" s="516"/>
      <c r="I129" s="117"/>
    </row>
    <row r="130" spans="2:9" outlineLevel="1" x14ac:dyDescent="0.4">
      <c r="B130" s="515"/>
      <c r="C130" s="61"/>
      <c r="D130" s="91"/>
      <c r="E130" s="516"/>
      <c r="F130" s="64"/>
      <c r="G130" s="91"/>
      <c r="H130" s="516"/>
      <c r="I130" s="117"/>
    </row>
    <row r="132" spans="2:9" x14ac:dyDescent="0.4">
      <c r="B132" s="31" t="s">
        <v>1826</v>
      </c>
      <c r="C132" s="94">
        <f>COUNTA(C133:C149)</f>
        <v>8</v>
      </c>
      <c r="D132" s="93" t="str">
        <f>CONCATENATE(E132," / ",C132)</f>
        <v>0 / 8</v>
      </c>
      <c r="E132" s="96">
        <f>SUM(D133:D149)</f>
        <v>0</v>
      </c>
      <c r="F132" s="94">
        <f>COUNTA(F133:F149)</f>
        <v>7</v>
      </c>
      <c r="G132" s="93" t="str">
        <f>CONCATENATE(H132," / ",F132)</f>
        <v>0 / 7</v>
      </c>
      <c r="H132" s="96">
        <f>SUM(G133:G149)</f>
        <v>0</v>
      </c>
      <c r="I132" s="118"/>
    </row>
    <row r="133" spans="2:9" ht="26.25" outlineLevel="1" x14ac:dyDescent="0.4">
      <c r="B133" s="515" t="str">
        <f>B132</f>
        <v>9 or 10</v>
      </c>
      <c r="C133" s="61" t="s">
        <v>1839</v>
      </c>
      <c r="D133" s="91"/>
      <c r="E133" s="516" t="s">
        <v>1702</v>
      </c>
      <c r="F133" s="61" t="s">
        <v>1846</v>
      </c>
      <c r="G133" s="91"/>
      <c r="H133" s="516" t="s">
        <v>1702</v>
      </c>
      <c r="I133" s="117"/>
    </row>
    <row r="134" spans="2:9" outlineLevel="1" x14ac:dyDescent="0.4">
      <c r="B134" s="515"/>
      <c r="C134" s="61" t="s">
        <v>1840</v>
      </c>
      <c r="D134" s="91"/>
      <c r="E134" s="516"/>
      <c r="F134" s="77" t="s">
        <v>1847</v>
      </c>
      <c r="G134" s="91"/>
      <c r="H134" s="516"/>
      <c r="I134" s="117"/>
    </row>
    <row r="135" spans="2:9" ht="26.25" outlineLevel="1" x14ac:dyDescent="0.4">
      <c r="B135" s="515"/>
      <c r="C135" s="61" t="s">
        <v>1841</v>
      </c>
      <c r="D135" s="91"/>
      <c r="E135" s="516"/>
      <c r="F135" s="78" t="s">
        <v>1848</v>
      </c>
      <c r="G135" s="91"/>
      <c r="H135" s="516"/>
      <c r="I135" s="117"/>
    </row>
    <row r="136" spans="2:9" ht="39.4" outlineLevel="1" x14ac:dyDescent="0.4">
      <c r="B136" s="515"/>
      <c r="C136" s="61" t="s">
        <v>1842</v>
      </c>
      <c r="D136" s="91"/>
      <c r="E136" s="516"/>
      <c r="F136" s="77" t="s">
        <v>1849</v>
      </c>
      <c r="G136" s="91"/>
      <c r="H136" s="516"/>
      <c r="I136" s="117"/>
    </row>
    <row r="137" spans="2:9" ht="26.25" outlineLevel="1" x14ac:dyDescent="0.4">
      <c r="B137" s="515"/>
      <c r="C137" s="61" t="s">
        <v>1843</v>
      </c>
      <c r="D137" s="91"/>
      <c r="E137" s="516"/>
      <c r="F137" s="78" t="s">
        <v>1850</v>
      </c>
      <c r="G137" s="91"/>
      <c r="H137" s="516"/>
      <c r="I137" s="117"/>
    </row>
    <row r="138" spans="2:9" outlineLevel="1" x14ac:dyDescent="0.4">
      <c r="B138" s="515"/>
      <c r="C138" s="61" t="s">
        <v>1844</v>
      </c>
      <c r="D138" s="91"/>
      <c r="E138" s="516"/>
      <c r="F138" s="77" t="s">
        <v>1851</v>
      </c>
      <c r="G138" s="91"/>
      <c r="H138" s="516"/>
      <c r="I138" s="117"/>
    </row>
    <row r="139" spans="2:9" outlineLevel="1" x14ac:dyDescent="0.4">
      <c r="B139" s="515"/>
      <c r="C139" s="61" t="s">
        <v>1845</v>
      </c>
      <c r="D139" s="91"/>
      <c r="E139" s="516"/>
      <c r="F139" s="77" t="s">
        <v>1852</v>
      </c>
      <c r="G139" s="91"/>
      <c r="H139" s="516"/>
      <c r="I139" s="117"/>
    </row>
    <row r="140" spans="2:9" ht="26.25" outlineLevel="1" x14ac:dyDescent="0.4">
      <c r="B140" s="515"/>
      <c r="C140" s="61" t="s">
        <v>1670</v>
      </c>
      <c r="D140" s="91"/>
      <c r="E140" s="516"/>
      <c r="F140" s="78"/>
      <c r="G140" s="91"/>
      <c r="H140" s="516"/>
      <c r="I140" s="117"/>
    </row>
    <row r="141" spans="2:9" outlineLevel="1" x14ac:dyDescent="0.4">
      <c r="B141" s="515"/>
      <c r="C141" s="61"/>
      <c r="D141" s="91"/>
      <c r="E141" s="516"/>
      <c r="F141" s="64"/>
      <c r="G141" s="91"/>
      <c r="H141" s="516"/>
      <c r="I141" s="117"/>
    </row>
    <row r="142" spans="2:9" outlineLevel="1" x14ac:dyDescent="0.4">
      <c r="B142" s="515"/>
      <c r="C142" s="61"/>
      <c r="D142" s="91"/>
      <c r="E142" s="516"/>
      <c r="F142" s="78"/>
      <c r="G142" s="91"/>
      <c r="H142" s="516"/>
      <c r="I142" s="117"/>
    </row>
    <row r="143" spans="2:9" outlineLevel="1" x14ac:dyDescent="0.4">
      <c r="B143" s="515"/>
      <c r="C143" s="61"/>
      <c r="D143" s="91"/>
      <c r="E143" s="516"/>
      <c r="F143" s="78"/>
      <c r="G143" s="91"/>
      <c r="H143" s="516"/>
      <c r="I143" s="117"/>
    </row>
    <row r="144" spans="2:9" outlineLevel="1" x14ac:dyDescent="0.4">
      <c r="B144" s="515"/>
      <c r="C144" s="61"/>
      <c r="D144" s="91"/>
      <c r="E144" s="516"/>
      <c r="F144" s="78"/>
      <c r="G144" s="91"/>
      <c r="H144" s="516"/>
      <c r="I144" s="117"/>
    </row>
    <row r="145" spans="2:9" outlineLevel="1" x14ac:dyDescent="0.4">
      <c r="B145" s="515"/>
      <c r="C145" s="61"/>
      <c r="D145" s="91"/>
      <c r="E145" s="516"/>
      <c r="F145" s="78"/>
      <c r="G145" s="91"/>
      <c r="H145" s="516"/>
      <c r="I145" s="117"/>
    </row>
    <row r="146" spans="2:9" outlineLevel="1" x14ac:dyDescent="0.4">
      <c r="B146" s="515"/>
      <c r="C146" s="61"/>
      <c r="D146" s="91"/>
      <c r="E146" s="516"/>
      <c r="F146" s="78"/>
      <c r="G146" s="91"/>
      <c r="H146" s="516"/>
      <c r="I146" s="117"/>
    </row>
    <row r="147" spans="2:9" outlineLevel="1" x14ac:dyDescent="0.4">
      <c r="B147" s="515"/>
      <c r="C147" s="61"/>
      <c r="D147" s="91"/>
      <c r="E147" s="516"/>
      <c r="F147" s="64"/>
      <c r="G147" s="91"/>
      <c r="H147" s="516"/>
      <c r="I147" s="117"/>
    </row>
    <row r="148" spans="2:9" outlineLevel="1" x14ac:dyDescent="0.4">
      <c r="B148" s="515"/>
      <c r="C148" s="61"/>
      <c r="D148" s="91"/>
      <c r="E148" s="516"/>
      <c r="F148" s="64"/>
      <c r="G148" s="91"/>
      <c r="H148" s="516"/>
      <c r="I148" s="117"/>
    </row>
    <row r="149" spans="2:9" outlineLevel="1" x14ac:dyDescent="0.4">
      <c r="B149" s="515"/>
      <c r="C149" s="61"/>
      <c r="D149" s="91"/>
      <c r="E149" s="516"/>
      <c r="F149" s="64"/>
      <c r="G149" s="91"/>
      <c r="H149" s="516"/>
      <c r="I149" s="117"/>
    </row>
  </sheetData>
  <mergeCells count="18">
    <mergeCell ref="B39:B74"/>
    <mergeCell ref="E39:E74"/>
    <mergeCell ref="H39:H74"/>
    <mergeCell ref="C10:I12"/>
    <mergeCell ref="I18:I36"/>
    <mergeCell ref="H18:H36"/>
    <mergeCell ref="B18:B36"/>
    <mergeCell ref="E18:E36"/>
    <mergeCell ref="B10:B12"/>
    <mergeCell ref="B77:B111"/>
    <mergeCell ref="E77:E111"/>
    <mergeCell ref="B133:B149"/>
    <mergeCell ref="E133:E149"/>
    <mergeCell ref="H133:H149"/>
    <mergeCell ref="H77:H111"/>
    <mergeCell ref="B114:B130"/>
    <mergeCell ref="E114:E130"/>
    <mergeCell ref="H114:H130"/>
  </mergeCells>
  <dataValidations count="4">
    <dataValidation type="list" allowBlank="1" showInputMessage="1" showErrorMessage="1" error="Please only enter 1 or 0." prompt="Please enter 1 if need identified." sqref="D18:D36 D15 D39:D74 D77:D111 D114:D130 D133:D149">
      <formula1>#REF!</formula1>
    </dataValidation>
    <dataValidation type="list" allowBlank="1" showInputMessage="1" showErrorMessage="1" error="Please only enter 1 or 0." prompt="Please enter 1 if enabled to action." sqref="G18:G36 G39:G74 G77:G111 G114:G130 G133:G149">
      <formula1>#REF!</formula1>
    </dataValidation>
    <dataValidation type="list" allowBlank="1" showInputMessage="1" showErrorMessage="1" error="Please rate the need from 0 to 10." prompt="Please rate the need from 0 to 10." sqref="D8">
      <formula1>#REF!</formula1>
    </dataValidation>
    <dataValidation type="list" allowBlank="1" showInputMessage="1" showErrorMessage="1" error="Please rate the readiness from 0 to 10." prompt="Please rate the readiness from 0 to 10." sqref="G8">
      <formula1>#REF!</formula1>
    </dataValidation>
  </dataValidations>
  <pageMargins left="0.25" right="0.25" top="0.75" bottom="0.75" header="0.3" footer="0.3"/>
  <pageSetup paperSize="9" scale="5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2:G519"/>
  <sheetViews>
    <sheetView showGridLines="0" topLeftCell="A24" zoomScale="60" zoomScaleNormal="60" workbookViewId="0">
      <selection activeCell="C7" sqref="C7:C34"/>
    </sheetView>
  </sheetViews>
  <sheetFormatPr defaultColWidth="8.86328125" defaultRowHeight="13.15" x14ac:dyDescent="0.4"/>
  <cols>
    <col min="1" max="1" width="4.59765625" style="26" customWidth="1"/>
    <col min="2" max="2" width="7.3984375" style="26" bestFit="1" customWidth="1"/>
    <col min="3" max="3" width="36.3984375" style="26" customWidth="1"/>
    <col min="4" max="4" width="30.59765625" style="26" customWidth="1"/>
    <col min="5" max="5" width="52.86328125" style="26" customWidth="1"/>
    <col min="6" max="6" width="46.1328125" style="26" customWidth="1"/>
    <col min="7" max="7" width="65" style="26" customWidth="1"/>
    <col min="8" max="16384" width="8.86328125" style="26"/>
  </cols>
  <sheetData>
    <row r="2" spans="2:7" x14ac:dyDescent="0.4">
      <c r="B2" s="29" t="s">
        <v>141</v>
      </c>
      <c r="C2" s="30"/>
      <c r="D2" s="30"/>
      <c r="E2" s="29"/>
      <c r="F2" s="29"/>
      <c r="G2" s="29"/>
    </row>
    <row r="3" spans="2:7" ht="13.5" thickBot="1" x14ac:dyDescent="0.45"/>
    <row r="4" spans="2:7" ht="46.5" customHeight="1" x14ac:dyDescent="0.4">
      <c r="B4" s="535" t="s">
        <v>31</v>
      </c>
      <c r="C4" s="472" t="s">
        <v>32</v>
      </c>
      <c r="D4" s="472" t="s">
        <v>33</v>
      </c>
      <c r="E4" s="472" t="s">
        <v>34</v>
      </c>
      <c r="F4" s="472" t="s">
        <v>35</v>
      </c>
      <c r="G4" s="530" t="s">
        <v>142</v>
      </c>
    </row>
    <row r="5" spans="2:7" ht="13.5" thickBot="1" x14ac:dyDescent="0.45">
      <c r="B5" s="536"/>
      <c r="C5" s="473"/>
      <c r="D5" s="473"/>
      <c r="E5" s="473"/>
      <c r="F5" s="473"/>
      <c r="G5" s="531"/>
    </row>
    <row r="6" spans="2:7" ht="16.149999999999999" thickBot="1" x14ac:dyDescent="0.45">
      <c r="B6" s="46">
        <v>0</v>
      </c>
      <c r="C6" s="537" t="s">
        <v>143</v>
      </c>
      <c r="D6" s="538"/>
      <c r="E6" s="538"/>
      <c r="F6" s="538"/>
      <c r="G6" s="539"/>
    </row>
    <row r="7" spans="2:7" ht="31.5" x14ac:dyDescent="0.4">
      <c r="B7" s="532">
        <v>43497</v>
      </c>
      <c r="C7" s="45" t="s">
        <v>144</v>
      </c>
      <c r="D7" s="45" t="s">
        <v>205</v>
      </c>
      <c r="E7" s="45" t="s">
        <v>249</v>
      </c>
      <c r="F7" s="45" t="s">
        <v>322</v>
      </c>
      <c r="G7" s="45" t="s">
        <v>410</v>
      </c>
    </row>
    <row r="8" spans="2:7" ht="63" x14ac:dyDescent="0.4">
      <c r="B8" s="533"/>
      <c r="C8" s="45" t="s">
        <v>145</v>
      </c>
      <c r="D8" s="45" t="s">
        <v>206</v>
      </c>
      <c r="E8" s="45" t="s">
        <v>250</v>
      </c>
      <c r="F8" s="45" t="s">
        <v>323</v>
      </c>
      <c r="G8" s="45" t="s">
        <v>411</v>
      </c>
    </row>
    <row r="9" spans="2:7" ht="31.5" x14ac:dyDescent="0.4">
      <c r="B9" s="533"/>
      <c r="C9" s="45" t="s">
        <v>146</v>
      </c>
      <c r="D9" s="45" t="s">
        <v>207</v>
      </c>
      <c r="E9" s="45" t="s">
        <v>251</v>
      </c>
      <c r="F9" s="45" t="s">
        <v>324</v>
      </c>
      <c r="G9" s="45" t="s">
        <v>412</v>
      </c>
    </row>
    <row r="10" spans="2:7" ht="63" x14ac:dyDescent="0.4">
      <c r="B10" s="533"/>
      <c r="C10" s="45" t="s">
        <v>147</v>
      </c>
      <c r="D10" s="45" t="s">
        <v>208</v>
      </c>
      <c r="E10" s="45" t="s">
        <v>252</v>
      </c>
      <c r="F10" s="45" t="s">
        <v>325</v>
      </c>
      <c r="G10" s="45" t="s">
        <v>413</v>
      </c>
    </row>
    <row r="11" spans="2:7" ht="63" x14ac:dyDescent="0.4">
      <c r="B11" s="533"/>
      <c r="C11" s="45" t="s">
        <v>148</v>
      </c>
      <c r="D11" s="45" t="s">
        <v>144</v>
      </c>
      <c r="E11" s="45" t="s">
        <v>253</v>
      </c>
      <c r="F11" s="45" t="s">
        <v>326</v>
      </c>
      <c r="G11" s="45" t="s">
        <v>414</v>
      </c>
    </row>
    <row r="12" spans="2:7" ht="31.5" x14ac:dyDescent="0.4">
      <c r="B12" s="533"/>
      <c r="C12" s="45" t="s">
        <v>149</v>
      </c>
      <c r="D12" s="45" t="s">
        <v>145</v>
      </c>
      <c r="E12" s="45" t="s">
        <v>254</v>
      </c>
      <c r="F12" s="45" t="s">
        <v>327</v>
      </c>
      <c r="G12" s="45" t="s">
        <v>395</v>
      </c>
    </row>
    <row r="13" spans="2:7" ht="31.5" x14ac:dyDescent="0.4">
      <c r="B13" s="533"/>
      <c r="C13" s="45" t="s">
        <v>150</v>
      </c>
      <c r="D13" s="45" t="s">
        <v>146</v>
      </c>
      <c r="E13" s="45" t="s">
        <v>255</v>
      </c>
      <c r="F13" s="45" t="s">
        <v>328</v>
      </c>
      <c r="G13" s="45" t="s">
        <v>415</v>
      </c>
    </row>
    <row r="14" spans="2:7" ht="78.75" x14ac:dyDescent="0.4">
      <c r="B14" s="533"/>
      <c r="C14" s="45" t="s">
        <v>151</v>
      </c>
      <c r="D14" s="45" t="s">
        <v>209</v>
      </c>
      <c r="E14" s="45" t="s">
        <v>256</v>
      </c>
      <c r="F14" s="45" t="s">
        <v>329</v>
      </c>
      <c r="G14" s="45"/>
    </row>
    <row r="15" spans="2:7" ht="15.75" x14ac:dyDescent="0.4">
      <c r="B15" s="533"/>
      <c r="C15" s="45" t="s">
        <v>152</v>
      </c>
      <c r="D15" s="45" t="s">
        <v>210</v>
      </c>
      <c r="E15" s="45" t="s">
        <v>257</v>
      </c>
      <c r="F15" s="45" t="s">
        <v>330</v>
      </c>
      <c r="G15" s="45"/>
    </row>
    <row r="16" spans="2:7" ht="47.25" x14ac:dyDescent="0.4">
      <c r="B16" s="533"/>
      <c r="C16" s="45" t="s">
        <v>153</v>
      </c>
      <c r="D16" s="45" t="s">
        <v>211</v>
      </c>
      <c r="E16" s="45" t="s">
        <v>258</v>
      </c>
      <c r="F16" s="45" t="s">
        <v>331</v>
      </c>
      <c r="G16" s="39"/>
    </row>
    <row r="17" spans="2:7" ht="78.75" x14ac:dyDescent="0.4">
      <c r="B17" s="533"/>
      <c r="C17" s="45" t="s">
        <v>154</v>
      </c>
      <c r="D17" s="45" t="s">
        <v>212</v>
      </c>
      <c r="E17" s="45" t="s">
        <v>259</v>
      </c>
      <c r="F17" s="45" t="s">
        <v>332</v>
      </c>
      <c r="G17" s="39"/>
    </row>
    <row r="18" spans="2:7" ht="31.5" x14ac:dyDescent="0.4">
      <c r="B18" s="533"/>
      <c r="C18" s="45" t="s">
        <v>155</v>
      </c>
      <c r="D18" s="45" t="s">
        <v>213</v>
      </c>
      <c r="E18" s="45" t="s">
        <v>260</v>
      </c>
      <c r="F18" s="45" t="s">
        <v>333</v>
      </c>
      <c r="G18" s="39"/>
    </row>
    <row r="19" spans="2:7" ht="15.75" x14ac:dyDescent="0.4">
      <c r="B19" s="533"/>
      <c r="C19" s="45" t="s">
        <v>156</v>
      </c>
      <c r="D19" s="45" t="s">
        <v>149</v>
      </c>
      <c r="E19" s="45" t="s">
        <v>261</v>
      </c>
      <c r="F19" s="45" t="s">
        <v>334</v>
      </c>
      <c r="G19" s="39"/>
    </row>
    <row r="20" spans="2:7" ht="31.5" x14ac:dyDescent="0.4">
      <c r="B20" s="533"/>
      <c r="C20" s="45" t="s">
        <v>157</v>
      </c>
      <c r="D20" s="45" t="s">
        <v>150</v>
      </c>
      <c r="E20" s="45" t="s">
        <v>262</v>
      </c>
      <c r="F20" s="45" t="s">
        <v>335</v>
      </c>
      <c r="G20" s="39"/>
    </row>
    <row r="21" spans="2:7" ht="47.25" x14ac:dyDescent="0.4">
      <c r="B21" s="533"/>
      <c r="C21" s="45" t="s">
        <v>158</v>
      </c>
      <c r="D21" s="45" t="s">
        <v>151</v>
      </c>
      <c r="E21" s="45" t="s">
        <v>263</v>
      </c>
      <c r="F21" s="45" t="s">
        <v>336</v>
      </c>
      <c r="G21" s="39"/>
    </row>
    <row r="22" spans="2:7" ht="31.5" x14ac:dyDescent="0.4">
      <c r="B22" s="533"/>
      <c r="C22" s="45" t="s">
        <v>159</v>
      </c>
      <c r="D22" s="45" t="s">
        <v>152</v>
      </c>
      <c r="E22" s="45" t="s">
        <v>264</v>
      </c>
      <c r="F22" s="45" t="s">
        <v>337</v>
      </c>
      <c r="G22" s="39"/>
    </row>
    <row r="23" spans="2:7" ht="47.25" x14ac:dyDescent="0.4">
      <c r="B23" s="533"/>
      <c r="C23" s="45" t="s">
        <v>160</v>
      </c>
      <c r="D23" s="45" t="s">
        <v>153</v>
      </c>
      <c r="E23" s="45" t="s">
        <v>265</v>
      </c>
      <c r="F23" s="45" t="s">
        <v>338</v>
      </c>
      <c r="G23" s="39"/>
    </row>
    <row r="24" spans="2:7" ht="78.75" x14ac:dyDescent="0.4">
      <c r="B24" s="533"/>
      <c r="C24" s="45" t="s">
        <v>161</v>
      </c>
      <c r="D24" s="45" t="s">
        <v>214</v>
      </c>
      <c r="E24" s="45" t="s">
        <v>266</v>
      </c>
      <c r="F24" s="45" t="s">
        <v>339</v>
      </c>
      <c r="G24" s="39"/>
    </row>
    <row r="25" spans="2:7" ht="31.5" x14ac:dyDescent="0.4">
      <c r="B25" s="533"/>
      <c r="C25" s="45" t="s">
        <v>162</v>
      </c>
      <c r="D25" s="45" t="s">
        <v>215</v>
      </c>
      <c r="E25" s="45" t="s">
        <v>267</v>
      </c>
      <c r="F25" s="45" t="s">
        <v>340</v>
      </c>
      <c r="G25" s="39"/>
    </row>
    <row r="26" spans="2:7" ht="47.25" x14ac:dyDescent="0.4">
      <c r="B26" s="533"/>
      <c r="C26" s="45" t="s">
        <v>163</v>
      </c>
      <c r="D26" s="45" t="s">
        <v>216</v>
      </c>
      <c r="E26" s="45" t="s">
        <v>268</v>
      </c>
      <c r="F26" s="45" t="s">
        <v>341</v>
      </c>
      <c r="G26" s="39"/>
    </row>
    <row r="27" spans="2:7" ht="63" x14ac:dyDescent="0.4">
      <c r="B27" s="533"/>
      <c r="C27" s="45" t="s">
        <v>164</v>
      </c>
      <c r="D27" s="45" t="s">
        <v>217</v>
      </c>
      <c r="E27" s="45" t="s">
        <v>269</v>
      </c>
      <c r="F27" s="45" t="s">
        <v>342</v>
      </c>
      <c r="G27" s="39"/>
    </row>
    <row r="28" spans="2:7" ht="47.25" x14ac:dyDescent="0.4">
      <c r="B28" s="533"/>
      <c r="C28" s="45" t="s">
        <v>165</v>
      </c>
      <c r="D28" s="45" t="s">
        <v>218</v>
      </c>
      <c r="E28" s="45" t="s">
        <v>270</v>
      </c>
      <c r="F28" s="45" t="s">
        <v>343</v>
      </c>
      <c r="G28" s="39"/>
    </row>
    <row r="29" spans="2:7" ht="44.25" x14ac:dyDescent="0.4">
      <c r="B29" s="533"/>
      <c r="C29" s="45" t="s">
        <v>166</v>
      </c>
      <c r="D29" s="45" t="s">
        <v>219</v>
      </c>
      <c r="E29" s="45" t="s">
        <v>271</v>
      </c>
      <c r="F29" s="45" t="s">
        <v>344</v>
      </c>
      <c r="G29" s="39"/>
    </row>
    <row r="30" spans="2:7" ht="47.25" x14ac:dyDescent="0.4">
      <c r="B30" s="533"/>
      <c r="C30" s="45" t="s">
        <v>167</v>
      </c>
      <c r="D30" s="45" t="s">
        <v>154</v>
      </c>
      <c r="E30" s="45" t="s">
        <v>272</v>
      </c>
      <c r="F30" s="45" t="s">
        <v>345</v>
      </c>
      <c r="G30" s="39"/>
    </row>
    <row r="31" spans="2:7" ht="47.25" x14ac:dyDescent="0.4">
      <c r="B31" s="533"/>
      <c r="C31" s="45" t="s">
        <v>168</v>
      </c>
      <c r="D31" s="45" t="s">
        <v>220</v>
      </c>
      <c r="E31" s="45" t="s">
        <v>273</v>
      </c>
      <c r="F31" s="45" t="s">
        <v>346</v>
      </c>
      <c r="G31" s="39"/>
    </row>
    <row r="32" spans="2:7" ht="31.5" x14ac:dyDescent="0.4">
      <c r="B32" s="533"/>
      <c r="C32" s="45" t="s">
        <v>169</v>
      </c>
      <c r="D32" s="45" t="s">
        <v>221</v>
      </c>
      <c r="E32" s="45" t="s">
        <v>274</v>
      </c>
      <c r="F32" s="45" t="s">
        <v>347</v>
      </c>
      <c r="G32" s="39"/>
    </row>
    <row r="33" spans="2:7" ht="31.5" x14ac:dyDescent="0.4">
      <c r="B33" s="533"/>
      <c r="C33" s="45" t="s">
        <v>170</v>
      </c>
      <c r="D33" s="45" t="s">
        <v>222</v>
      </c>
      <c r="E33" s="45" t="s">
        <v>275</v>
      </c>
      <c r="F33" s="45" t="s">
        <v>145</v>
      </c>
      <c r="G33" s="39"/>
    </row>
    <row r="34" spans="2:7" ht="31.5" x14ac:dyDescent="0.4">
      <c r="B34" s="533"/>
      <c r="C34" s="45" t="s">
        <v>171</v>
      </c>
      <c r="D34" s="45" t="s">
        <v>223</v>
      </c>
      <c r="E34" s="45" t="s">
        <v>276</v>
      </c>
      <c r="F34" s="45" t="s">
        <v>348</v>
      </c>
      <c r="G34" s="39"/>
    </row>
    <row r="35" spans="2:7" ht="31.5" x14ac:dyDescent="0.4">
      <c r="B35" s="533"/>
      <c r="C35" s="45" t="s">
        <v>172</v>
      </c>
      <c r="D35" s="45" t="s">
        <v>224</v>
      </c>
      <c r="E35" s="45" t="s">
        <v>277</v>
      </c>
      <c r="F35" s="45" t="s">
        <v>349</v>
      </c>
      <c r="G35" s="39"/>
    </row>
    <row r="36" spans="2:7" ht="15.75" x14ac:dyDescent="0.4">
      <c r="B36" s="533"/>
      <c r="C36" s="45" t="s">
        <v>173</v>
      </c>
      <c r="D36" s="45" t="s">
        <v>225</v>
      </c>
      <c r="E36" s="45" t="s">
        <v>278</v>
      </c>
      <c r="F36" s="45" t="s">
        <v>280</v>
      </c>
      <c r="G36" s="39"/>
    </row>
    <row r="37" spans="2:7" ht="15.75" x14ac:dyDescent="0.4">
      <c r="B37" s="533"/>
      <c r="C37" s="45" t="s">
        <v>174</v>
      </c>
      <c r="D37" s="45" t="s">
        <v>156</v>
      </c>
      <c r="E37" s="45" t="s">
        <v>279</v>
      </c>
      <c r="F37" s="45" t="s">
        <v>350</v>
      </c>
      <c r="G37" s="39"/>
    </row>
    <row r="38" spans="2:7" ht="15.75" x14ac:dyDescent="0.4">
      <c r="B38" s="533"/>
      <c r="C38" s="45" t="s">
        <v>175</v>
      </c>
      <c r="D38" s="45" t="s">
        <v>226</v>
      </c>
      <c r="E38" s="45" t="s">
        <v>280</v>
      </c>
      <c r="F38" s="45" t="s">
        <v>351</v>
      </c>
      <c r="G38" s="39"/>
    </row>
    <row r="39" spans="2:7" ht="15.75" x14ac:dyDescent="0.4">
      <c r="B39" s="533"/>
      <c r="C39" s="45" t="s">
        <v>176</v>
      </c>
      <c r="D39" s="45" t="s">
        <v>227</v>
      </c>
      <c r="E39" s="45" t="s">
        <v>281</v>
      </c>
      <c r="F39" s="45" t="s">
        <v>155</v>
      </c>
      <c r="G39" s="39"/>
    </row>
    <row r="40" spans="2:7" ht="15.75" x14ac:dyDescent="0.4">
      <c r="B40" s="533"/>
      <c r="C40" s="45" t="s">
        <v>177</v>
      </c>
      <c r="D40" s="45" t="s">
        <v>228</v>
      </c>
      <c r="E40" s="45" t="s">
        <v>282</v>
      </c>
      <c r="F40" s="45" t="s">
        <v>352</v>
      </c>
      <c r="G40" s="39"/>
    </row>
    <row r="41" spans="2:7" ht="15.75" x14ac:dyDescent="0.4">
      <c r="B41" s="533"/>
      <c r="C41" s="45" t="s">
        <v>178</v>
      </c>
      <c r="D41" s="45" t="s">
        <v>229</v>
      </c>
      <c r="E41" s="45" t="s">
        <v>283</v>
      </c>
      <c r="F41" s="45" t="s">
        <v>353</v>
      </c>
      <c r="G41" s="39"/>
    </row>
    <row r="42" spans="2:7" ht="15.75" x14ac:dyDescent="0.4">
      <c r="B42" s="533"/>
      <c r="C42" s="45" t="s">
        <v>179</v>
      </c>
      <c r="D42" s="45" t="s">
        <v>230</v>
      </c>
      <c r="E42" s="45" t="s">
        <v>284</v>
      </c>
      <c r="F42" s="45" t="s">
        <v>354</v>
      </c>
      <c r="G42" s="39"/>
    </row>
    <row r="43" spans="2:7" ht="31.5" x14ac:dyDescent="0.4">
      <c r="B43" s="533"/>
      <c r="C43" s="45" t="s">
        <v>180</v>
      </c>
      <c r="D43" s="45" t="s">
        <v>231</v>
      </c>
      <c r="E43" s="45" t="s">
        <v>285</v>
      </c>
      <c r="F43" s="45" t="s">
        <v>355</v>
      </c>
      <c r="G43" s="39"/>
    </row>
    <row r="44" spans="2:7" ht="15.75" x14ac:dyDescent="0.4">
      <c r="B44" s="533"/>
      <c r="C44" s="45" t="s">
        <v>181</v>
      </c>
      <c r="D44" s="45" t="s">
        <v>232</v>
      </c>
      <c r="E44" s="45" t="s">
        <v>286</v>
      </c>
      <c r="F44" s="45" t="s">
        <v>356</v>
      </c>
      <c r="G44" s="39"/>
    </row>
    <row r="45" spans="2:7" ht="47.25" x14ac:dyDescent="0.4">
      <c r="B45" s="533"/>
      <c r="C45" s="45" t="s">
        <v>182</v>
      </c>
      <c r="D45" s="45" t="s">
        <v>233</v>
      </c>
      <c r="E45" s="45" t="s">
        <v>287</v>
      </c>
      <c r="F45" s="45" t="s">
        <v>357</v>
      </c>
      <c r="G45" s="39"/>
    </row>
    <row r="46" spans="2:7" ht="78.75" x14ac:dyDescent="0.4">
      <c r="B46" s="533"/>
      <c r="C46" s="45" t="s">
        <v>183</v>
      </c>
      <c r="D46" s="45" t="s">
        <v>234</v>
      </c>
      <c r="E46" s="45" t="s">
        <v>288</v>
      </c>
      <c r="F46" s="45" t="s">
        <v>358</v>
      </c>
      <c r="G46" s="39"/>
    </row>
    <row r="47" spans="2:7" ht="63" x14ac:dyDescent="0.4">
      <c r="B47" s="533"/>
      <c r="C47" s="45" t="s">
        <v>184</v>
      </c>
      <c r="D47" s="45" t="s">
        <v>187</v>
      </c>
      <c r="E47" s="45" t="s">
        <v>289</v>
      </c>
      <c r="F47" s="45" t="s">
        <v>359</v>
      </c>
      <c r="G47" s="39"/>
    </row>
    <row r="48" spans="2:7" ht="15.75" x14ac:dyDescent="0.4">
      <c r="B48" s="533"/>
      <c r="C48" s="45" t="s">
        <v>185</v>
      </c>
      <c r="D48" s="45" t="s">
        <v>235</v>
      </c>
      <c r="E48" s="45" t="s">
        <v>290</v>
      </c>
      <c r="F48" s="45" t="s">
        <v>360</v>
      </c>
      <c r="G48" s="39"/>
    </row>
    <row r="49" spans="2:7" ht="15.75" x14ac:dyDescent="0.4">
      <c r="B49" s="533"/>
      <c r="C49" s="45" t="s">
        <v>186</v>
      </c>
      <c r="D49" s="45" t="s">
        <v>236</v>
      </c>
      <c r="E49" s="45" t="s">
        <v>291</v>
      </c>
      <c r="F49" s="45" t="s">
        <v>361</v>
      </c>
      <c r="G49" s="39"/>
    </row>
    <row r="50" spans="2:7" ht="15.75" x14ac:dyDescent="0.4">
      <c r="B50" s="533"/>
      <c r="C50" s="45" t="s">
        <v>187</v>
      </c>
      <c r="D50" s="45" t="s">
        <v>237</v>
      </c>
      <c r="E50" s="45" t="s">
        <v>292</v>
      </c>
      <c r="F50" s="45" t="s">
        <v>362</v>
      </c>
      <c r="G50" s="39"/>
    </row>
    <row r="51" spans="2:7" ht="15.75" x14ac:dyDescent="0.4">
      <c r="B51" s="533"/>
      <c r="C51" s="45" t="s">
        <v>188</v>
      </c>
      <c r="D51" s="45" t="s">
        <v>238</v>
      </c>
      <c r="E51" s="45" t="s">
        <v>293</v>
      </c>
      <c r="F51" s="45" t="s">
        <v>363</v>
      </c>
      <c r="G51" s="39"/>
    </row>
    <row r="52" spans="2:7" ht="31.5" x14ac:dyDescent="0.4">
      <c r="B52" s="533"/>
      <c r="C52" s="45" t="s">
        <v>189</v>
      </c>
      <c r="D52" s="45" t="s">
        <v>239</v>
      </c>
      <c r="E52" s="45" t="s">
        <v>294</v>
      </c>
      <c r="F52" s="45" t="s">
        <v>161</v>
      </c>
      <c r="G52" s="39"/>
    </row>
    <row r="53" spans="2:7" ht="15.75" x14ac:dyDescent="0.4">
      <c r="B53" s="533"/>
      <c r="C53" s="45" t="s">
        <v>190</v>
      </c>
      <c r="D53" s="45" t="s">
        <v>240</v>
      </c>
      <c r="E53" s="45" t="s">
        <v>295</v>
      </c>
      <c r="F53" s="45" t="s">
        <v>364</v>
      </c>
      <c r="G53" s="39"/>
    </row>
    <row r="54" spans="2:7" ht="15.75" x14ac:dyDescent="0.4">
      <c r="B54" s="533"/>
      <c r="C54" s="45" t="s">
        <v>191</v>
      </c>
      <c r="D54" s="45" t="s">
        <v>241</v>
      </c>
      <c r="E54" s="45" t="s">
        <v>296</v>
      </c>
      <c r="F54" s="45" t="s">
        <v>365</v>
      </c>
      <c r="G54" s="39"/>
    </row>
    <row r="55" spans="2:7" ht="15.75" x14ac:dyDescent="0.4">
      <c r="B55" s="533"/>
      <c r="C55" s="45" t="s">
        <v>192</v>
      </c>
      <c r="D55" s="45" t="s">
        <v>242</v>
      </c>
      <c r="E55" s="45" t="s">
        <v>297</v>
      </c>
      <c r="F55" s="45" t="s">
        <v>366</v>
      </c>
      <c r="G55" s="39"/>
    </row>
    <row r="56" spans="2:7" ht="15.75" x14ac:dyDescent="0.4">
      <c r="B56" s="533"/>
      <c r="C56" s="45" t="s">
        <v>193</v>
      </c>
      <c r="D56" s="45" t="s">
        <v>243</v>
      </c>
      <c r="E56" s="45" t="s">
        <v>298</v>
      </c>
      <c r="F56" s="45" t="s">
        <v>367</v>
      </c>
      <c r="G56" s="39"/>
    </row>
    <row r="57" spans="2:7" ht="15.75" x14ac:dyDescent="0.4">
      <c r="B57" s="533"/>
      <c r="C57" s="45" t="s">
        <v>194</v>
      </c>
      <c r="D57" s="45" t="s">
        <v>244</v>
      </c>
      <c r="E57" s="45" t="s">
        <v>299</v>
      </c>
      <c r="F57" s="45" t="s">
        <v>368</v>
      </c>
      <c r="G57" s="39"/>
    </row>
    <row r="58" spans="2:7" ht="15.75" x14ac:dyDescent="0.4">
      <c r="B58" s="533"/>
      <c r="C58" s="45" t="s">
        <v>195</v>
      </c>
      <c r="D58" s="45" t="s">
        <v>245</v>
      </c>
      <c r="E58" s="45" t="s">
        <v>300</v>
      </c>
      <c r="F58" s="45" t="s">
        <v>369</v>
      </c>
      <c r="G58" s="39"/>
    </row>
    <row r="59" spans="2:7" ht="15.75" x14ac:dyDescent="0.4">
      <c r="B59" s="533"/>
      <c r="C59" s="45" t="s">
        <v>196</v>
      </c>
      <c r="D59" s="45" t="s">
        <v>246</v>
      </c>
      <c r="E59" s="45" t="s">
        <v>301</v>
      </c>
      <c r="F59" s="45" t="s">
        <v>370</v>
      </c>
      <c r="G59" s="39"/>
    </row>
    <row r="60" spans="2:7" ht="31.5" x14ac:dyDescent="0.4">
      <c r="B60" s="533"/>
      <c r="C60" s="45" t="s">
        <v>197</v>
      </c>
      <c r="D60" s="45" t="s">
        <v>190</v>
      </c>
      <c r="E60" s="45" t="s">
        <v>302</v>
      </c>
      <c r="F60" s="45" t="s">
        <v>150</v>
      </c>
      <c r="G60" s="39"/>
    </row>
    <row r="61" spans="2:7" ht="15.75" x14ac:dyDescent="0.4">
      <c r="B61" s="533"/>
      <c r="C61" s="45" t="s">
        <v>198</v>
      </c>
      <c r="D61" s="45" t="s">
        <v>191</v>
      </c>
      <c r="E61" s="45" t="s">
        <v>303</v>
      </c>
      <c r="F61" s="45" t="s">
        <v>151</v>
      </c>
      <c r="G61" s="39"/>
    </row>
    <row r="62" spans="2:7" ht="15.75" x14ac:dyDescent="0.4">
      <c r="B62" s="533"/>
      <c r="C62" s="45" t="s">
        <v>199</v>
      </c>
      <c r="D62" s="45" t="s">
        <v>192</v>
      </c>
      <c r="E62" s="45" t="s">
        <v>304</v>
      </c>
      <c r="F62" s="45" t="s">
        <v>152</v>
      </c>
      <c r="G62" s="39"/>
    </row>
    <row r="63" spans="2:7" ht="15.75" x14ac:dyDescent="0.4">
      <c r="B63" s="533"/>
      <c r="C63" s="45" t="s">
        <v>200</v>
      </c>
      <c r="D63" s="45" t="s">
        <v>193</v>
      </c>
      <c r="E63" s="45" t="s">
        <v>305</v>
      </c>
      <c r="F63" s="45" t="s">
        <v>371</v>
      </c>
      <c r="G63" s="39"/>
    </row>
    <row r="64" spans="2:7" ht="15.75" x14ac:dyDescent="0.4">
      <c r="B64" s="533"/>
      <c r="C64" s="45" t="s">
        <v>201</v>
      </c>
      <c r="D64" s="45" t="s">
        <v>194</v>
      </c>
      <c r="E64" s="45" t="s">
        <v>306</v>
      </c>
      <c r="F64" s="45" t="s">
        <v>372</v>
      </c>
      <c r="G64" s="39"/>
    </row>
    <row r="65" spans="2:7" ht="15.75" x14ac:dyDescent="0.4">
      <c r="B65" s="533"/>
      <c r="C65" s="45" t="s">
        <v>202</v>
      </c>
      <c r="D65" s="45" t="s">
        <v>195</v>
      </c>
      <c r="E65" s="45" t="s">
        <v>307</v>
      </c>
      <c r="F65" s="45" t="s">
        <v>373</v>
      </c>
      <c r="G65" s="39"/>
    </row>
    <row r="66" spans="2:7" ht="15.75" x14ac:dyDescent="0.4">
      <c r="B66" s="533"/>
      <c r="C66" s="45" t="s">
        <v>203</v>
      </c>
      <c r="D66" s="45" t="s">
        <v>247</v>
      </c>
      <c r="E66" s="45" t="s">
        <v>234</v>
      </c>
      <c r="F66" s="45" t="s">
        <v>374</v>
      </c>
      <c r="G66" s="39"/>
    </row>
    <row r="67" spans="2:7" ht="15.75" x14ac:dyDescent="0.4">
      <c r="B67" s="533"/>
      <c r="C67" s="45" t="s">
        <v>204</v>
      </c>
      <c r="D67" s="45" t="s">
        <v>248</v>
      </c>
      <c r="E67" s="45" t="s">
        <v>187</v>
      </c>
      <c r="F67" s="45" t="s">
        <v>375</v>
      </c>
      <c r="G67" s="39"/>
    </row>
    <row r="68" spans="2:7" ht="15.75" x14ac:dyDescent="0.4">
      <c r="B68" s="533"/>
      <c r="C68" s="45"/>
      <c r="D68" s="39"/>
      <c r="E68" s="45" t="s">
        <v>238</v>
      </c>
      <c r="F68" s="45" t="s">
        <v>376</v>
      </c>
      <c r="G68" s="39"/>
    </row>
    <row r="69" spans="2:7" ht="15.75" x14ac:dyDescent="0.4">
      <c r="B69" s="533"/>
      <c r="C69" s="39"/>
      <c r="D69" s="39"/>
      <c r="E69" s="45" t="s">
        <v>239</v>
      </c>
      <c r="F69" s="45" t="s">
        <v>377</v>
      </c>
      <c r="G69" s="39"/>
    </row>
    <row r="70" spans="2:7" ht="15.75" x14ac:dyDescent="0.4">
      <c r="B70" s="533"/>
      <c r="C70" s="39"/>
      <c r="D70" s="39"/>
      <c r="E70" s="45" t="s">
        <v>240</v>
      </c>
      <c r="F70" s="45" t="s">
        <v>378</v>
      </c>
      <c r="G70" s="39"/>
    </row>
    <row r="71" spans="2:7" ht="15.75" x14ac:dyDescent="0.4">
      <c r="B71" s="533"/>
      <c r="C71" s="39"/>
      <c r="D71" s="39"/>
      <c r="E71" s="45" t="s">
        <v>308</v>
      </c>
      <c r="F71" s="45" t="s">
        <v>379</v>
      </c>
      <c r="G71" s="39"/>
    </row>
    <row r="72" spans="2:7" ht="15.75" x14ac:dyDescent="0.4">
      <c r="B72" s="533"/>
      <c r="C72" s="39"/>
      <c r="D72" s="39"/>
      <c r="E72" s="45" t="s">
        <v>309</v>
      </c>
      <c r="F72" s="45" t="s">
        <v>380</v>
      </c>
      <c r="G72" s="39"/>
    </row>
    <row r="73" spans="2:7" ht="15.75" x14ac:dyDescent="0.4">
      <c r="B73" s="533"/>
      <c r="C73" s="39"/>
      <c r="D73" s="39"/>
      <c r="E73" s="45" t="s">
        <v>310</v>
      </c>
      <c r="F73" s="45" t="s">
        <v>381</v>
      </c>
      <c r="G73" s="39"/>
    </row>
    <row r="74" spans="2:7" ht="15.75" x14ac:dyDescent="0.4">
      <c r="B74" s="533"/>
      <c r="C74" s="39"/>
      <c r="D74" s="39"/>
      <c r="E74" s="45" t="s">
        <v>311</v>
      </c>
      <c r="F74" s="45" t="s">
        <v>382</v>
      </c>
      <c r="G74" s="39"/>
    </row>
    <row r="75" spans="2:7" ht="15.75" x14ac:dyDescent="0.4">
      <c r="B75" s="533"/>
      <c r="C75" s="39"/>
      <c r="D75" s="39"/>
      <c r="E75" s="45" t="s">
        <v>312</v>
      </c>
      <c r="F75" s="45" t="s">
        <v>383</v>
      </c>
      <c r="G75" s="39"/>
    </row>
    <row r="76" spans="2:7" ht="15.75" x14ac:dyDescent="0.4">
      <c r="B76" s="533"/>
      <c r="C76" s="39"/>
      <c r="D76" s="39"/>
      <c r="E76" s="45" t="s">
        <v>313</v>
      </c>
      <c r="F76" s="45" t="s">
        <v>310</v>
      </c>
      <c r="G76" s="39"/>
    </row>
    <row r="77" spans="2:7" ht="15.75" x14ac:dyDescent="0.4">
      <c r="B77" s="533"/>
      <c r="C77" s="39"/>
      <c r="D77" s="39"/>
      <c r="E77" s="45" t="s">
        <v>314</v>
      </c>
      <c r="F77" s="45" t="s">
        <v>384</v>
      </c>
      <c r="G77" s="39"/>
    </row>
    <row r="78" spans="2:7" ht="15.75" x14ac:dyDescent="0.4">
      <c r="B78" s="533"/>
      <c r="C78" s="39"/>
      <c r="D78" s="39"/>
      <c r="E78" s="45" t="s">
        <v>315</v>
      </c>
      <c r="F78" s="45" t="s">
        <v>239</v>
      </c>
      <c r="G78" s="39"/>
    </row>
    <row r="79" spans="2:7" ht="15.75" x14ac:dyDescent="0.4">
      <c r="B79" s="533"/>
      <c r="C79" s="39"/>
      <c r="D79" s="39"/>
      <c r="E79" s="45" t="s">
        <v>316</v>
      </c>
      <c r="F79" s="45" t="s">
        <v>240</v>
      </c>
      <c r="G79" s="39"/>
    </row>
    <row r="80" spans="2:7" ht="15.75" x14ac:dyDescent="0.4">
      <c r="B80" s="533"/>
      <c r="C80" s="39"/>
      <c r="D80" s="39"/>
      <c r="E80" s="45" t="s">
        <v>317</v>
      </c>
      <c r="F80" s="45" t="s">
        <v>308</v>
      </c>
      <c r="G80" s="39"/>
    </row>
    <row r="81" spans="2:7" ht="15.75" x14ac:dyDescent="0.4">
      <c r="B81" s="533"/>
      <c r="C81" s="39"/>
      <c r="D81" s="39"/>
      <c r="E81" s="45" t="s">
        <v>318</v>
      </c>
      <c r="F81" s="45" t="s">
        <v>385</v>
      </c>
      <c r="G81" s="39"/>
    </row>
    <row r="82" spans="2:7" ht="15.75" x14ac:dyDescent="0.4">
      <c r="B82" s="533"/>
      <c r="C82" s="39"/>
      <c r="D82" s="39"/>
      <c r="E82" s="45" t="s">
        <v>319</v>
      </c>
      <c r="F82" s="45" t="s">
        <v>386</v>
      </c>
      <c r="G82" s="39"/>
    </row>
    <row r="83" spans="2:7" ht="15.75" x14ac:dyDescent="0.4">
      <c r="B83" s="533"/>
      <c r="C83" s="39"/>
      <c r="D83" s="39"/>
      <c r="E83" s="45" t="s">
        <v>320</v>
      </c>
      <c r="F83" s="45" t="s">
        <v>387</v>
      </c>
      <c r="G83" s="39"/>
    </row>
    <row r="84" spans="2:7" ht="15.75" x14ac:dyDescent="0.4">
      <c r="B84" s="533"/>
      <c r="C84" s="39"/>
      <c r="D84" s="39"/>
      <c r="E84" s="45" t="s">
        <v>321</v>
      </c>
      <c r="F84" s="45" t="s">
        <v>388</v>
      </c>
      <c r="G84" s="39"/>
    </row>
    <row r="85" spans="2:7" ht="15.75" x14ac:dyDescent="0.4">
      <c r="B85" s="533"/>
      <c r="C85" s="39"/>
      <c r="D85" s="39"/>
      <c r="E85" s="39"/>
      <c r="F85" s="45" t="s">
        <v>389</v>
      </c>
      <c r="G85" s="39"/>
    </row>
    <row r="86" spans="2:7" ht="15.75" x14ac:dyDescent="0.4">
      <c r="B86" s="533"/>
      <c r="C86" s="39"/>
      <c r="D86" s="39"/>
      <c r="E86" s="39"/>
      <c r="F86" s="45" t="s">
        <v>390</v>
      </c>
      <c r="G86" s="39"/>
    </row>
    <row r="87" spans="2:7" ht="15.75" x14ac:dyDescent="0.4">
      <c r="B87" s="533"/>
      <c r="C87" s="39"/>
      <c r="D87" s="39"/>
      <c r="E87" s="39"/>
      <c r="F87" s="45" t="s">
        <v>391</v>
      </c>
      <c r="G87" s="39"/>
    </row>
    <row r="88" spans="2:7" ht="15.75" x14ac:dyDescent="0.4">
      <c r="B88" s="533"/>
      <c r="C88" s="39"/>
      <c r="D88" s="39"/>
      <c r="E88" s="39"/>
      <c r="F88" s="45" t="s">
        <v>356</v>
      </c>
      <c r="G88" s="39"/>
    </row>
    <row r="89" spans="2:7" ht="15.75" x14ac:dyDescent="0.4">
      <c r="B89" s="533"/>
      <c r="C89" s="39"/>
      <c r="D89" s="39"/>
      <c r="E89" s="39"/>
      <c r="F89" s="45" t="s">
        <v>392</v>
      </c>
      <c r="G89" s="39"/>
    </row>
    <row r="90" spans="2:7" ht="15.75" x14ac:dyDescent="0.4">
      <c r="B90" s="533"/>
      <c r="C90" s="39"/>
      <c r="D90" s="39"/>
      <c r="E90" s="39"/>
      <c r="F90" s="45" t="s">
        <v>393</v>
      </c>
      <c r="G90" s="39"/>
    </row>
    <row r="91" spans="2:7" ht="15.75" x14ac:dyDescent="0.4">
      <c r="B91" s="533"/>
      <c r="C91" s="39"/>
      <c r="D91" s="39"/>
      <c r="E91" s="39"/>
      <c r="F91" s="45" t="s">
        <v>394</v>
      </c>
      <c r="G91" s="39"/>
    </row>
    <row r="92" spans="2:7" ht="15.75" x14ac:dyDescent="0.4">
      <c r="B92" s="533"/>
      <c r="C92" s="39"/>
      <c r="D92" s="39"/>
      <c r="E92" s="39"/>
      <c r="F92" s="45" t="s">
        <v>360</v>
      </c>
      <c r="G92" s="39"/>
    </row>
    <row r="93" spans="2:7" ht="15.75" x14ac:dyDescent="0.4">
      <c r="B93" s="533"/>
      <c r="C93" s="39"/>
      <c r="D93" s="39"/>
      <c r="E93" s="39"/>
      <c r="F93" s="45" t="s">
        <v>361</v>
      </c>
      <c r="G93" s="39"/>
    </row>
    <row r="94" spans="2:7" ht="15.75" x14ac:dyDescent="0.4">
      <c r="B94" s="533"/>
      <c r="C94" s="39"/>
      <c r="D94" s="39"/>
      <c r="E94" s="39"/>
      <c r="F94" s="45" t="s">
        <v>395</v>
      </c>
      <c r="G94" s="39"/>
    </row>
    <row r="95" spans="2:7" ht="15.75" x14ac:dyDescent="0.4">
      <c r="B95" s="533"/>
      <c r="C95" s="39"/>
      <c r="D95" s="39"/>
      <c r="E95" s="39"/>
      <c r="F95" s="45" t="s">
        <v>396</v>
      </c>
      <c r="G95" s="39"/>
    </row>
    <row r="96" spans="2:7" ht="15.75" x14ac:dyDescent="0.4">
      <c r="B96" s="533"/>
      <c r="C96" s="39"/>
      <c r="D96" s="39"/>
      <c r="E96" s="39"/>
      <c r="F96" s="45" t="s">
        <v>397</v>
      </c>
      <c r="G96" s="39"/>
    </row>
    <row r="97" spans="2:7" ht="15.75" x14ac:dyDescent="0.4">
      <c r="B97" s="533"/>
      <c r="C97" s="39"/>
      <c r="D97" s="39"/>
      <c r="E97" s="39"/>
      <c r="F97" s="45" t="s">
        <v>398</v>
      </c>
      <c r="G97" s="39"/>
    </row>
    <row r="98" spans="2:7" ht="15.75" x14ac:dyDescent="0.4">
      <c r="B98" s="533"/>
      <c r="C98" s="39"/>
      <c r="D98" s="39"/>
      <c r="E98" s="39"/>
      <c r="F98" s="45" t="s">
        <v>399</v>
      </c>
      <c r="G98" s="39"/>
    </row>
    <row r="99" spans="2:7" ht="15.75" x14ac:dyDescent="0.4">
      <c r="B99" s="533"/>
      <c r="C99" s="39"/>
      <c r="D99" s="39"/>
      <c r="E99" s="39"/>
      <c r="F99" s="45" t="s">
        <v>400</v>
      </c>
      <c r="G99" s="39"/>
    </row>
    <row r="100" spans="2:7" ht="15.75" x14ac:dyDescent="0.4">
      <c r="B100" s="533"/>
      <c r="C100" s="39"/>
      <c r="D100" s="39"/>
      <c r="E100" s="39"/>
      <c r="F100" s="45" t="s">
        <v>401</v>
      </c>
      <c r="G100" s="39"/>
    </row>
    <row r="101" spans="2:7" ht="15.75" x14ac:dyDescent="0.4">
      <c r="B101" s="533"/>
      <c r="C101" s="39"/>
      <c r="D101" s="39"/>
      <c r="E101" s="39"/>
      <c r="F101" s="45" t="s">
        <v>402</v>
      </c>
      <c r="G101" s="39"/>
    </row>
    <row r="102" spans="2:7" ht="15.75" x14ac:dyDescent="0.4">
      <c r="B102" s="533"/>
      <c r="C102" s="39"/>
      <c r="D102" s="39"/>
      <c r="E102" s="39"/>
      <c r="F102" s="45" t="s">
        <v>403</v>
      </c>
      <c r="G102" s="39"/>
    </row>
    <row r="103" spans="2:7" ht="15.75" x14ac:dyDescent="0.4">
      <c r="B103" s="533"/>
      <c r="C103" s="39"/>
      <c r="D103" s="39"/>
      <c r="E103" s="39"/>
      <c r="F103" s="45" t="s">
        <v>246</v>
      </c>
      <c r="G103" s="39"/>
    </row>
    <row r="104" spans="2:7" ht="93" x14ac:dyDescent="0.4">
      <c r="B104" s="533"/>
      <c r="C104" s="39"/>
      <c r="D104" s="39"/>
      <c r="E104" s="39"/>
      <c r="F104" s="48" t="s">
        <v>404</v>
      </c>
      <c r="G104" s="39"/>
    </row>
    <row r="105" spans="2:7" ht="93" x14ac:dyDescent="0.4">
      <c r="B105" s="533"/>
      <c r="C105" s="39"/>
      <c r="D105" s="39"/>
      <c r="E105" s="39"/>
      <c r="F105" s="48" t="s">
        <v>405</v>
      </c>
      <c r="G105" s="39"/>
    </row>
    <row r="106" spans="2:7" ht="93" x14ac:dyDescent="0.4">
      <c r="B106" s="533"/>
      <c r="C106" s="39"/>
      <c r="D106" s="39"/>
      <c r="E106" s="39"/>
      <c r="F106" s="48" t="s">
        <v>406</v>
      </c>
      <c r="G106" s="39"/>
    </row>
    <row r="107" spans="2:7" ht="93" x14ac:dyDescent="0.4">
      <c r="B107" s="533"/>
      <c r="C107" s="39"/>
      <c r="D107" s="39"/>
      <c r="E107" s="39"/>
      <c r="F107" s="48" t="s">
        <v>407</v>
      </c>
      <c r="G107" s="39"/>
    </row>
    <row r="108" spans="2:7" ht="93" x14ac:dyDescent="0.4">
      <c r="B108" s="533"/>
      <c r="C108" s="39"/>
      <c r="D108" s="39"/>
      <c r="E108" s="39"/>
      <c r="F108" s="48" t="s">
        <v>408</v>
      </c>
      <c r="G108" s="39"/>
    </row>
    <row r="109" spans="2:7" ht="93.4" thickBot="1" x14ac:dyDescent="0.45">
      <c r="B109" s="534"/>
      <c r="C109" s="37"/>
      <c r="D109" s="37"/>
      <c r="E109" s="37"/>
      <c r="F109" s="49" t="s">
        <v>409</v>
      </c>
      <c r="G109" s="37"/>
    </row>
    <row r="110" spans="2:7" ht="78.75" x14ac:dyDescent="0.4">
      <c r="B110" s="532">
        <v>43558</v>
      </c>
      <c r="C110" s="45" t="s">
        <v>416</v>
      </c>
      <c r="D110" s="45" t="s">
        <v>466</v>
      </c>
      <c r="E110" s="45" t="s">
        <v>537</v>
      </c>
      <c r="F110" s="45" t="s">
        <v>642</v>
      </c>
      <c r="G110" s="45" t="s">
        <v>737</v>
      </c>
    </row>
    <row r="111" spans="2:7" ht="63" x14ac:dyDescent="0.4">
      <c r="B111" s="533"/>
      <c r="C111" s="45" t="s">
        <v>417</v>
      </c>
      <c r="D111" s="45" t="s">
        <v>467</v>
      </c>
      <c r="E111" s="45" t="s">
        <v>538</v>
      </c>
      <c r="F111" s="45" t="s">
        <v>643</v>
      </c>
      <c r="G111" s="45" t="s">
        <v>738</v>
      </c>
    </row>
    <row r="112" spans="2:7" ht="94.5" x14ac:dyDescent="0.4">
      <c r="B112" s="533"/>
      <c r="C112" s="45" t="s">
        <v>418</v>
      </c>
      <c r="D112" s="45" t="s">
        <v>468</v>
      </c>
      <c r="E112" s="45" t="s">
        <v>539</v>
      </c>
      <c r="F112" s="45" t="s">
        <v>644</v>
      </c>
      <c r="G112" s="45" t="s">
        <v>739</v>
      </c>
    </row>
    <row r="113" spans="2:7" ht="78.75" x14ac:dyDescent="0.4">
      <c r="B113" s="533"/>
      <c r="C113" s="45" t="s">
        <v>419</v>
      </c>
      <c r="D113" s="45" t="s">
        <v>469</v>
      </c>
      <c r="E113" s="45" t="s">
        <v>540</v>
      </c>
      <c r="F113" s="45" t="s">
        <v>645</v>
      </c>
      <c r="G113" s="45" t="s">
        <v>740</v>
      </c>
    </row>
    <row r="114" spans="2:7" ht="78.75" x14ac:dyDescent="0.4">
      <c r="B114" s="533"/>
      <c r="C114" s="45" t="s">
        <v>420</v>
      </c>
      <c r="D114" s="45" t="s">
        <v>470</v>
      </c>
      <c r="E114" s="45" t="s">
        <v>541</v>
      </c>
      <c r="F114" s="45" t="s">
        <v>646</v>
      </c>
      <c r="G114" s="45" t="s">
        <v>741</v>
      </c>
    </row>
    <row r="115" spans="2:7" ht="141.75" x14ac:dyDescent="0.4">
      <c r="B115" s="533"/>
      <c r="C115" s="45" t="s">
        <v>421</v>
      </c>
      <c r="D115" s="45" t="s">
        <v>471</v>
      </c>
      <c r="E115" s="45" t="s">
        <v>542</v>
      </c>
      <c r="F115" s="45" t="s">
        <v>647</v>
      </c>
      <c r="G115" s="45" t="s">
        <v>742</v>
      </c>
    </row>
    <row r="116" spans="2:7" ht="110.25" x14ac:dyDescent="0.4">
      <c r="B116" s="533"/>
      <c r="C116" s="45" t="s">
        <v>422</v>
      </c>
      <c r="D116" s="45" t="s">
        <v>472</v>
      </c>
      <c r="E116" s="45" t="s">
        <v>543</v>
      </c>
      <c r="F116" s="45" t="s">
        <v>648</v>
      </c>
      <c r="G116" s="45"/>
    </row>
    <row r="117" spans="2:7" ht="78.75" x14ac:dyDescent="0.4">
      <c r="B117" s="533"/>
      <c r="C117" s="45" t="s">
        <v>423</v>
      </c>
      <c r="D117" s="45" t="s">
        <v>473</v>
      </c>
      <c r="E117" s="45" t="s">
        <v>544</v>
      </c>
      <c r="F117" s="45" t="s">
        <v>649</v>
      </c>
      <c r="G117" s="39"/>
    </row>
    <row r="118" spans="2:7" ht="31.5" x14ac:dyDescent="0.4">
      <c r="B118" s="533"/>
      <c r="C118" s="45" t="s">
        <v>424</v>
      </c>
      <c r="D118" s="45" t="s">
        <v>474</v>
      </c>
      <c r="E118" s="45" t="s">
        <v>545</v>
      </c>
      <c r="F118" s="45" t="s">
        <v>650</v>
      </c>
      <c r="G118" s="39"/>
    </row>
    <row r="119" spans="2:7" ht="15.75" x14ac:dyDescent="0.4">
      <c r="B119" s="533"/>
      <c r="C119" s="45" t="s">
        <v>425</v>
      </c>
      <c r="D119" s="45" t="s">
        <v>475</v>
      </c>
      <c r="E119" s="45" t="s">
        <v>546</v>
      </c>
      <c r="F119" s="45" t="s">
        <v>651</v>
      </c>
      <c r="G119" s="39"/>
    </row>
    <row r="120" spans="2:7" ht="47.25" x14ac:dyDescent="0.4">
      <c r="B120" s="533"/>
      <c r="C120" s="45" t="s">
        <v>426</v>
      </c>
      <c r="D120" s="45" t="s">
        <v>476</v>
      </c>
      <c r="E120" s="45" t="s">
        <v>545</v>
      </c>
      <c r="F120" s="45" t="s">
        <v>652</v>
      </c>
      <c r="G120" s="39"/>
    </row>
    <row r="121" spans="2:7" ht="31.5" x14ac:dyDescent="0.4">
      <c r="B121" s="533"/>
      <c r="C121" s="45" t="s">
        <v>427</v>
      </c>
      <c r="D121" s="45" t="s">
        <v>477</v>
      </c>
      <c r="E121" s="45" t="s">
        <v>547</v>
      </c>
      <c r="F121" s="45" t="s">
        <v>653</v>
      </c>
      <c r="G121" s="39"/>
    </row>
    <row r="122" spans="2:7" ht="47.25" x14ac:dyDescent="0.4">
      <c r="B122" s="533"/>
      <c r="C122" s="45" t="s">
        <v>428</v>
      </c>
      <c r="D122" s="45" t="s">
        <v>478</v>
      </c>
      <c r="E122" s="45" t="s">
        <v>548</v>
      </c>
      <c r="F122" s="45" t="s">
        <v>654</v>
      </c>
      <c r="G122" s="39"/>
    </row>
    <row r="123" spans="2:7" ht="63" x14ac:dyDescent="0.4">
      <c r="B123" s="533"/>
      <c r="C123" s="45" t="s">
        <v>429</v>
      </c>
      <c r="D123" s="45" t="s">
        <v>479</v>
      </c>
      <c r="E123" s="45" t="s">
        <v>549</v>
      </c>
      <c r="F123" s="45" t="s">
        <v>655</v>
      </c>
      <c r="G123" s="39"/>
    </row>
    <row r="124" spans="2:7" ht="47.25" x14ac:dyDescent="0.4">
      <c r="B124" s="533"/>
      <c r="C124" s="45" t="s">
        <v>430</v>
      </c>
      <c r="D124" s="45" t="s">
        <v>480</v>
      </c>
      <c r="E124" s="45" t="s">
        <v>550</v>
      </c>
      <c r="F124" s="45" t="s">
        <v>656</v>
      </c>
      <c r="G124" s="39"/>
    </row>
    <row r="125" spans="2:7" ht="63" x14ac:dyDescent="0.4">
      <c r="B125" s="533"/>
      <c r="C125" s="45" t="s">
        <v>431</v>
      </c>
      <c r="D125" s="45" t="s">
        <v>481</v>
      </c>
      <c r="E125" s="45" t="s">
        <v>551</v>
      </c>
      <c r="F125" s="45" t="s">
        <v>657</v>
      </c>
      <c r="G125" s="39"/>
    </row>
    <row r="126" spans="2:7" ht="63" x14ac:dyDescent="0.4">
      <c r="B126" s="533"/>
      <c r="C126" s="45" t="s">
        <v>432</v>
      </c>
      <c r="D126" s="45" t="s">
        <v>482</v>
      </c>
      <c r="E126" s="45" t="s">
        <v>231</v>
      </c>
      <c r="F126" s="45" t="s">
        <v>658</v>
      </c>
      <c r="G126" s="39"/>
    </row>
    <row r="127" spans="2:7" ht="31.5" x14ac:dyDescent="0.4">
      <c r="B127" s="533"/>
      <c r="C127" s="45" t="s">
        <v>433</v>
      </c>
      <c r="D127" s="45" t="s">
        <v>483</v>
      </c>
      <c r="E127" s="45" t="s">
        <v>552</v>
      </c>
      <c r="F127" s="45" t="s">
        <v>659</v>
      </c>
      <c r="G127" s="39"/>
    </row>
    <row r="128" spans="2:7" ht="78.75" x14ac:dyDescent="0.4">
      <c r="B128" s="533"/>
      <c r="C128" s="45" t="s">
        <v>434</v>
      </c>
      <c r="D128" s="45" t="s">
        <v>484</v>
      </c>
      <c r="E128" s="45" t="s">
        <v>553</v>
      </c>
      <c r="F128" s="45"/>
      <c r="G128" s="39"/>
    </row>
    <row r="129" spans="2:7" ht="110.25" x14ac:dyDescent="0.4">
      <c r="B129" s="533"/>
      <c r="C129" s="45" t="s">
        <v>435</v>
      </c>
      <c r="D129" s="45" t="s">
        <v>485</v>
      </c>
      <c r="E129" s="45" t="s">
        <v>554</v>
      </c>
      <c r="F129" s="45" t="s">
        <v>660</v>
      </c>
      <c r="G129" s="39"/>
    </row>
    <row r="130" spans="2:7" ht="47.25" x14ac:dyDescent="0.4">
      <c r="B130" s="533"/>
      <c r="C130" s="45" t="s">
        <v>436</v>
      </c>
      <c r="D130" s="45"/>
      <c r="E130" s="45" t="s">
        <v>555</v>
      </c>
      <c r="F130" s="45" t="s">
        <v>661</v>
      </c>
      <c r="G130" s="39"/>
    </row>
    <row r="131" spans="2:7" ht="78.75" x14ac:dyDescent="0.4">
      <c r="B131" s="533"/>
      <c r="C131" s="45" t="s">
        <v>437</v>
      </c>
      <c r="D131" s="45" t="s">
        <v>486</v>
      </c>
      <c r="E131" s="45" t="s">
        <v>556</v>
      </c>
      <c r="F131" s="45" t="s">
        <v>662</v>
      </c>
      <c r="G131" s="39"/>
    </row>
    <row r="132" spans="2:7" ht="31.5" x14ac:dyDescent="0.4">
      <c r="B132" s="533"/>
      <c r="C132" s="45" t="s">
        <v>438</v>
      </c>
      <c r="D132" s="45" t="s">
        <v>487</v>
      </c>
      <c r="E132" s="45" t="s">
        <v>557</v>
      </c>
      <c r="F132" s="45" t="s">
        <v>663</v>
      </c>
      <c r="G132" s="39"/>
    </row>
    <row r="133" spans="2:7" ht="15.75" x14ac:dyDescent="0.4">
      <c r="B133" s="533"/>
      <c r="C133" s="45" t="s">
        <v>439</v>
      </c>
      <c r="D133" s="45" t="s">
        <v>488</v>
      </c>
      <c r="E133" s="45" t="s">
        <v>558</v>
      </c>
      <c r="F133" s="45" t="s">
        <v>664</v>
      </c>
      <c r="G133" s="39"/>
    </row>
    <row r="134" spans="2:7" ht="31.5" x14ac:dyDescent="0.4">
      <c r="B134" s="533"/>
      <c r="C134" s="45" t="s">
        <v>440</v>
      </c>
      <c r="D134" s="45" t="s">
        <v>489</v>
      </c>
      <c r="E134" s="45" t="s">
        <v>559</v>
      </c>
      <c r="F134" s="45" t="s">
        <v>424</v>
      </c>
      <c r="G134" s="39"/>
    </row>
    <row r="135" spans="2:7" ht="15.75" x14ac:dyDescent="0.4">
      <c r="B135" s="533"/>
      <c r="C135" s="45" t="s">
        <v>441</v>
      </c>
      <c r="D135" s="45" t="s">
        <v>490</v>
      </c>
      <c r="E135" s="45" t="s">
        <v>560</v>
      </c>
      <c r="F135" s="45" t="s">
        <v>665</v>
      </c>
      <c r="G135" s="39"/>
    </row>
    <row r="136" spans="2:7" ht="15.75" x14ac:dyDescent="0.4">
      <c r="B136" s="533"/>
      <c r="C136" s="45" t="s">
        <v>442</v>
      </c>
      <c r="D136" s="45" t="s">
        <v>491</v>
      </c>
      <c r="E136" s="45" t="s">
        <v>561</v>
      </c>
      <c r="F136" s="45" t="s">
        <v>666</v>
      </c>
      <c r="G136" s="39"/>
    </row>
    <row r="137" spans="2:7" ht="31.5" x14ac:dyDescent="0.4">
      <c r="B137" s="533"/>
      <c r="C137" s="45" t="s">
        <v>443</v>
      </c>
      <c r="D137" s="45" t="s">
        <v>492</v>
      </c>
      <c r="E137" s="45" t="s">
        <v>562</v>
      </c>
      <c r="F137" s="45" t="s">
        <v>667</v>
      </c>
      <c r="G137" s="39"/>
    </row>
    <row r="138" spans="2:7" ht="47.25" x14ac:dyDescent="0.4">
      <c r="B138" s="533"/>
      <c r="C138" s="45" t="s">
        <v>444</v>
      </c>
      <c r="D138" s="45" t="s">
        <v>493</v>
      </c>
      <c r="E138" s="45" t="s">
        <v>563</v>
      </c>
      <c r="F138" s="45" t="s">
        <v>668</v>
      </c>
      <c r="G138" s="39"/>
    </row>
    <row r="139" spans="2:7" ht="15.75" x14ac:dyDescent="0.4">
      <c r="B139" s="533"/>
      <c r="C139" s="45" t="s">
        <v>445</v>
      </c>
      <c r="D139" s="45" t="s">
        <v>494</v>
      </c>
      <c r="E139" s="45" t="s">
        <v>564</v>
      </c>
      <c r="F139" s="45" t="s">
        <v>669</v>
      </c>
      <c r="G139" s="39"/>
    </row>
    <row r="140" spans="2:7" ht="31.5" x14ac:dyDescent="0.4">
      <c r="B140" s="533"/>
      <c r="C140" s="45" t="s">
        <v>446</v>
      </c>
      <c r="D140" s="45" t="s">
        <v>495</v>
      </c>
      <c r="E140" s="45" t="s">
        <v>565</v>
      </c>
      <c r="F140" s="45" t="s">
        <v>670</v>
      </c>
      <c r="G140" s="39"/>
    </row>
    <row r="141" spans="2:7" ht="63" x14ac:dyDescent="0.4">
      <c r="B141" s="533"/>
      <c r="C141" s="45" t="s">
        <v>435</v>
      </c>
      <c r="D141" s="45" t="s">
        <v>496</v>
      </c>
      <c r="E141" s="45" t="s">
        <v>566</v>
      </c>
      <c r="F141" s="45" t="s">
        <v>671</v>
      </c>
      <c r="G141" s="39"/>
    </row>
    <row r="142" spans="2:7" ht="31.5" x14ac:dyDescent="0.4">
      <c r="B142" s="533"/>
      <c r="C142" s="45" t="s">
        <v>447</v>
      </c>
      <c r="D142" s="45" t="s">
        <v>497</v>
      </c>
      <c r="E142" s="45" t="s">
        <v>567</v>
      </c>
      <c r="F142" s="45" t="s">
        <v>672</v>
      </c>
      <c r="G142" s="39"/>
    </row>
    <row r="143" spans="2:7" ht="31.5" x14ac:dyDescent="0.4">
      <c r="B143" s="533"/>
      <c r="C143" s="45" t="s">
        <v>448</v>
      </c>
      <c r="D143" s="45" t="s">
        <v>498</v>
      </c>
      <c r="E143" s="45" t="s">
        <v>568</v>
      </c>
      <c r="F143" s="45" t="s">
        <v>673</v>
      </c>
      <c r="G143" s="39"/>
    </row>
    <row r="144" spans="2:7" ht="31.5" x14ac:dyDescent="0.4">
      <c r="B144" s="533"/>
      <c r="C144" s="45" t="s">
        <v>449</v>
      </c>
      <c r="D144" s="45" t="s">
        <v>499</v>
      </c>
      <c r="E144" s="45" t="s">
        <v>569</v>
      </c>
      <c r="F144" s="45" t="s">
        <v>424</v>
      </c>
      <c r="G144" s="39"/>
    </row>
    <row r="145" spans="2:7" ht="31.5" x14ac:dyDescent="0.4">
      <c r="B145" s="533"/>
      <c r="C145" s="45" t="s">
        <v>450</v>
      </c>
      <c r="D145" s="45" t="s">
        <v>500</v>
      </c>
      <c r="E145" s="45" t="s">
        <v>570</v>
      </c>
      <c r="F145" s="45" t="s">
        <v>674</v>
      </c>
      <c r="G145" s="39"/>
    </row>
    <row r="146" spans="2:7" ht="31.5" x14ac:dyDescent="0.4">
      <c r="B146" s="533"/>
      <c r="C146" s="45" t="s">
        <v>451</v>
      </c>
      <c r="D146" s="45" t="s">
        <v>501</v>
      </c>
      <c r="E146" s="45" t="s">
        <v>571</v>
      </c>
      <c r="F146" s="45" t="s">
        <v>675</v>
      </c>
      <c r="G146" s="39"/>
    </row>
    <row r="147" spans="2:7" ht="15.75" x14ac:dyDescent="0.4">
      <c r="B147" s="533"/>
      <c r="C147" s="45" t="s">
        <v>452</v>
      </c>
      <c r="D147" s="45" t="s">
        <v>502</v>
      </c>
      <c r="E147" s="45" t="s">
        <v>572</v>
      </c>
      <c r="F147" s="45" t="s">
        <v>666</v>
      </c>
      <c r="G147" s="39"/>
    </row>
    <row r="148" spans="2:7" ht="15.75" x14ac:dyDescent="0.4">
      <c r="B148" s="533"/>
      <c r="C148" s="45" t="s">
        <v>453</v>
      </c>
      <c r="D148" s="45" t="s">
        <v>503</v>
      </c>
      <c r="E148" s="45" t="s">
        <v>573</v>
      </c>
      <c r="F148" s="51" t="s">
        <v>676</v>
      </c>
      <c r="G148" s="39"/>
    </row>
    <row r="149" spans="2:7" ht="31.5" x14ac:dyDescent="0.4">
      <c r="B149" s="533"/>
      <c r="C149" s="45" t="s">
        <v>454</v>
      </c>
      <c r="D149" s="45" t="s">
        <v>504</v>
      </c>
      <c r="E149" s="45" t="s">
        <v>318</v>
      </c>
      <c r="F149" s="45" t="s">
        <v>466</v>
      </c>
      <c r="G149" s="39"/>
    </row>
    <row r="150" spans="2:7" ht="47.25" x14ac:dyDescent="0.4">
      <c r="B150" s="533"/>
      <c r="C150" s="45" t="s">
        <v>455</v>
      </c>
      <c r="D150" s="45" t="s">
        <v>505</v>
      </c>
      <c r="E150" s="45" t="s">
        <v>319</v>
      </c>
      <c r="F150" s="45" t="s">
        <v>677</v>
      </c>
      <c r="G150" s="39"/>
    </row>
    <row r="151" spans="2:7" ht="63" x14ac:dyDescent="0.4">
      <c r="B151" s="533"/>
      <c r="C151" s="45" t="s">
        <v>456</v>
      </c>
      <c r="D151" s="45" t="s">
        <v>506</v>
      </c>
      <c r="E151" s="45" t="s">
        <v>574</v>
      </c>
      <c r="F151" s="45" t="s">
        <v>678</v>
      </c>
      <c r="G151" s="39"/>
    </row>
    <row r="152" spans="2:7" ht="31.5" x14ac:dyDescent="0.4">
      <c r="B152" s="533"/>
      <c r="C152" s="45" t="s">
        <v>457</v>
      </c>
      <c r="D152" s="45" t="s">
        <v>507</v>
      </c>
      <c r="E152" s="45" t="s">
        <v>575</v>
      </c>
      <c r="F152" s="45" t="s">
        <v>679</v>
      </c>
      <c r="G152" s="39"/>
    </row>
    <row r="153" spans="2:7" ht="31.5" x14ac:dyDescent="0.4">
      <c r="B153" s="533"/>
      <c r="C153" s="45" t="s">
        <v>458</v>
      </c>
      <c r="D153" s="45" t="s">
        <v>508</v>
      </c>
      <c r="E153" s="45" t="s">
        <v>576</v>
      </c>
      <c r="F153" s="45" t="s">
        <v>680</v>
      </c>
      <c r="G153" s="39"/>
    </row>
    <row r="154" spans="2:7" ht="15.75" x14ac:dyDescent="0.4">
      <c r="B154" s="533"/>
      <c r="C154" s="45" t="s">
        <v>459</v>
      </c>
      <c r="D154" s="45" t="s">
        <v>509</v>
      </c>
      <c r="E154" s="45" t="s">
        <v>577</v>
      </c>
      <c r="F154" s="45" t="s">
        <v>681</v>
      </c>
      <c r="G154" s="39"/>
    </row>
    <row r="155" spans="2:7" ht="15.75" x14ac:dyDescent="0.4">
      <c r="B155" s="533"/>
      <c r="C155" s="45" t="s">
        <v>460</v>
      </c>
      <c r="D155" s="45" t="s">
        <v>510</v>
      </c>
      <c r="E155" s="45" t="s">
        <v>578</v>
      </c>
      <c r="F155" s="45" t="s">
        <v>682</v>
      </c>
      <c r="G155" s="39"/>
    </row>
    <row r="156" spans="2:7" ht="15.75" x14ac:dyDescent="0.4">
      <c r="B156" s="533"/>
      <c r="C156" s="45" t="s">
        <v>461</v>
      </c>
      <c r="D156" s="45" t="s">
        <v>511</v>
      </c>
      <c r="E156" s="45" t="s">
        <v>579</v>
      </c>
      <c r="F156" s="45" t="s">
        <v>683</v>
      </c>
      <c r="G156" s="39"/>
    </row>
    <row r="157" spans="2:7" ht="15.75" x14ac:dyDescent="0.4">
      <c r="B157" s="533"/>
      <c r="C157" s="45" t="s">
        <v>462</v>
      </c>
      <c r="D157" s="45" t="s">
        <v>512</v>
      </c>
      <c r="E157" s="45" t="s">
        <v>580</v>
      </c>
      <c r="F157" s="45" t="s">
        <v>327</v>
      </c>
      <c r="G157" s="39"/>
    </row>
    <row r="158" spans="2:7" ht="15.75" x14ac:dyDescent="0.4">
      <c r="B158" s="533"/>
      <c r="C158" s="45" t="s">
        <v>463</v>
      </c>
      <c r="D158" s="45" t="s">
        <v>513</v>
      </c>
      <c r="E158" s="45" t="s">
        <v>581</v>
      </c>
      <c r="F158" s="45" t="s">
        <v>684</v>
      </c>
      <c r="G158" s="39"/>
    </row>
    <row r="159" spans="2:7" ht="47.25" x14ac:dyDescent="0.4">
      <c r="B159" s="533"/>
      <c r="C159" s="45" t="s">
        <v>464</v>
      </c>
      <c r="D159" s="45" t="s">
        <v>514</v>
      </c>
      <c r="E159" s="45" t="s">
        <v>582</v>
      </c>
      <c r="F159" s="45" t="s">
        <v>685</v>
      </c>
      <c r="G159" s="39"/>
    </row>
    <row r="160" spans="2:7" ht="47.25" x14ac:dyDescent="0.4">
      <c r="B160" s="533"/>
      <c r="C160" s="45" t="s">
        <v>465</v>
      </c>
      <c r="D160" s="45" t="s">
        <v>515</v>
      </c>
      <c r="E160" s="45" t="s">
        <v>583</v>
      </c>
      <c r="F160" s="45" t="s">
        <v>686</v>
      </c>
      <c r="G160" s="39"/>
    </row>
    <row r="161" spans="2:7" ht="15.75" x14ac:dyDescent="0.4">
      <c r="B161" s="533"/>
      <c r="C161" s="39"/>
      <c r="D161" s="45" t="s">
        <v>516</v>
      </c>
      <c r="E161" s="45" t="s">
        <v>584</v>
      </c>
      <c r="F161" s="45" t="s">
        <v>687</v>
      </c>
      <c r="G161" s="39"/>
    </row>
    <row r="162" spans="2:7" ht="15.75" x14ac:dyDescent="0.4">
      <c r="B162" s="533"/>
      <c r="C162" s="39"/>
      <c r="D162" s="45" t="s">
        <v>517</v>
      </c>
      <c r="E162" s="45" t="s">
        <v>585</v>
      </c>
      <c r="F162" s="45" t="s">
        <v>688</v>
      </c>
      <c r="G162" s="39"/>
    </row>
    <row r="163" spans="2:7" ht="15.75" x14ac:dyDescent="0.4">
      <c r="B163" s="533"/>
      <c r="C163" s="39"/>
      <c r="D163" s="45" t="s">
        <v>518</v>
      </c>
      <c r="E163" s="45" t="s">
        <v>586</v>
      </c>
      <c r="F163" s="45" t="s">
        <v>689</v>
      </c>
      <c r="G163" s="39"/>
    </row>
    <row r="164" spans="2:7" ht="63" x14ac:dyDescent="0.4">
      <c r="B164" s="533"/>
      <c r="C164" s="39"/>
      <c r="D164" s="45" t="s">
        <v>519</v>
      </c>
      <c r="E164" s="45" t="s">
        <v>587</v>
      </c>
      <c r="F164" s="45" t="s">
        <v>690</v>
      </c>
      <c r="G164" s="39"/>
    </row>
    <row r="165" spans="2:7" ht="15.75" x14ac:dyDescent="0.4">
      <c r="B165" s="533"/>
      <c r="C165" s="39"/>
      <c r="D165" s="45" t="s">
        <v>520</v>
      </c>
      <c r="E165" s="45" t="s">
        <v>588</v>
      </c>
      <c r="F165" s="45" t="s">
        <v>424</v>
      </c>
      <c r="G165" s="39"/>
    </row>
    <row r="166" spans="2:7" ht="31.5" x14ac:dyDescent="0.4">
      <c r="B166" s="533"/>
      <c r="C166" s="39"/>
      <c r="D166" s="45" t="s">
        <v>521</v>
      </c>
      <c r="E166" s="45" t="s">
        <v>589</v>
      </c>
      <c r="F166" s="45" t="s">
        <v>691</v>
      </c>
      <c r="G166" s="39"/>
    </row>
    <row r="167" spans="2:7" ht="31.5" x14ac:dyDescent="0.4">
      <c r="B167" s="533"/>
      <c r="C167" s="39"/>
      <c r="D167" s="45" t="s">
        <v>522</v>
      </c>
      <c r="E167" s="45" t="s">
        <v>590</v>
      </c>
      <c r="F167" s="45" t="s">
        <v>692</v>
      </c>
      <c r="G167" s="39"/>
    </row>
    <row r="168" spans="2:7" ht="15.75" x14ac:dyDescent="0.4">
      <c r="B168" s="533"/>
      <c r="C168" s="39"/>
      <c r="D168" s="45" t="s">
        <v>523</v>
      </c>
      <c r="E168" s="45" t="s">
        <v>591</v>
      </c>
      <c r="F168" s="45" t="s">
        <v>693</v>
      </c>
      <c r="G168" s="39"/>
    </row>
    <row r="169" spans="2:7" ht="15.75" x14ac:dyDescent="0.4">
      <c r="B169" s="533"/>
      <c r="C169" s="39"/>
      <c r="D169" s="45" t="s">
        <v>524</v>
      </c>
      <c r="E169" s="45" t="s">
        <v>592</v>
      </c>
      <c r="F169" s="45" t="s">
        <v>694</v>
      </c>
      <c r="G169" s="39"/>
    </row>
    <row r="170" spans="2:7" ht="15.75" x14ac:dyDescent="0.4">
      <c r="B170" s="533"/>
      <c r="C170" s="39"/>
      <c r="D170" s="45" t="s">
        <v>525</v>
      </c>
      <c r="E170" s="45" t="s">
        <v>593</v>
      </c>
      <c r="F170" s="45" t="s">
        <v>695</v>
      </c>
      <c r="G170" s="39"/>
    </row>
    <row r="171" spans="2:7" ht="15.75" x14ac:dyDescent="0.4">
      <c r="B171" s="533"/>
      <c r="C171" s="39"/>
      <c r="D171" s="45" t="s">
        <v>526</v>
      </c>
      <c r="E171" s="45" t="s">
        <v>594</v>
      </c>
      <c r="F171" s="45" t="s">
        <v>696</v>
      </c>
      <c r="G171" s="39"/>
    </row>
    <row r="172" spans="2:7" ht="15.75" x14ac:dyDescent="0.4">
      <c r="B172" s="533"/>
      <c r="C172" s="39"/>
      <c r="D172" s="45" t="s">
        <v>527</v>
      </c>
      <c r="E172" s="45" t="s">
        <v>595</v>
      </c>
      <c r="F172" s="45" t="s">
        <v>697</v>
      </c>
      <c r="G172" s="39"/>
    </row>
    <row r="173" spans="2:7" ht="15.75" x14ac:dyDescent="0.4">
      <c r="B173" s="533"/>
      <c r="C173" s="39"/>
      <c r="D173" s="45" t="s">
        <v>528</v>
      </c>
      <c r="E173" s="45" t="s">
        <v>596</v>
      </c>
      <c r="F173" s="45" t="s">
        <v>698</v>
      </c>
      <c r="G173" s="39"/>
    </row>
    <row r="174" spans="2:7" ht="15.75" x14ac:dyDescent="0.4">
      <c r="B174" s="533"/>
      <c r="C174" s="39"/>
      <c r="D174" s="45" t="s">
        <v>229</v>
      </c>
      <c r="E174" s="45" t="s">
        <v>597</v>
      </c>
      <c r="F174" s="45" t="s">
        <v>699</v>
      </c>
      <c r="G174" s="39"/>
    </row>
    <row r="175" spans="2:7" ht="15.75" x14ac:dyDescent="0.4">
      <c r="B175" s="533"/>
      <c r="C175" s="39"/>
      <c r="D175" s="45" t="s">
        <v>529</v>
      </c>
      <c r="E175" s="45" t="s">
        <v>598</v>
      </c>
      <c r="F175" s="45" t="s">
        <v>700</v>
      </c>
      <c r="G175" s="39"/>
    </row>
    <row r="176" spans="2:7" ht="15.75" x14ac:dyDescent="0.4">
      <c r="B176" s="533"/>
      <c r="C176" s="39"/>
      <c r="D176" s="45" t="s">
        <v>530</v>
      </c>
      <c r="E176" s="45" t="s">
        <v>599</v>
      </c>
      <c r="F176" s="45" t="s">
        <v>701</v>
      </c>
      <c r="G176" s="39"/>
    </row>
    <row r="177" spans="2:7" ht="15.75" x14ac:dyDescent="0.4">
      <c r="B177" s="533"/>
      <c r="C177" s="39"/>
      <c r="D177" s="45" t="s">
        <v>531</v>
      </c>
      <c r="E177" s="45" t="s">
        <v>600</v>
      </c>
      <c r="F177" s="45" t="s">
        <v>702</v>
      </c>
      <c r="G177" s="39"/>
    </row>
    <row r="178" spans="2:7" ht="15.75" x14ac:dyDescent="0.4">
      <c r="B178" s="533"/>
      <c r="C178" s="39"/>
      <c r="D178" s="45" t="s">
        <v>532</v>
      </c>
      <c r="E178" s="45" t="s">
        <v>601</v>
      </c>
      <c r="F178" s="45" t="s">
        <v>703</v>
      </c>
      <c r="G178" s="39"/>
    </row>
    <row r="179" spans="2:7" ht="15.75" x14ac:dyDescent="0.4">
      <c r="B179" s="533"/>
      <c r="C179" s="39"/>
      <c r="D179" s="45" t="s">
        <v>533</v>
      </c>
      <c r="E179" s="45" t="s">
        <v>602</v>
      </c>
      <c r="F179" s="45" t="s">
        <v>704</v>
      </c>
      <c r="G179" s="39"/>
    </row>
    <row r="180" spans="2:7" ht="15.75" x14ac:dyDescent="0.4">
      <c r="B180" s="533"/>
      <c r="C180" s="39"/>
      <c r="D180" s="45" t="s">
        <v>534</v>
      </c>
      <c r="E180" s="45" t="s">
        <v>603</v>
      </c>
      <c r="F180" s="45" t="s">
        <v>705</v>
      </c>
      <c r="G180" s="39"/>
    </row>
    <row r="181" spans="2:7" ht="15.75" x14ac:dyDescent="0.4">
      <c r="B181" s="533"/>
      <c r="C181" s="39"/>
      <c r="D181" s="45" t="s">
        <v>535</v>
      </c>
      <c r="E181" s="45" t="s">
        <v>604</v>
      </c>
      <c r="F181" s="45" t="s">
        <v>706</v>
      </c>
      <c r="G181" s="39"/>
    </row>
    <row r="182" spans="2:7" ht="15.75" x14ac:dyDescent="0.4">
      <c r="B182" s="533"/>
      <c r="C182" s="39"/>
      <c r="D182" s="45" t="s">
        <v>536</v>
      </c>
      <c r="E182" s="45" t="s">
        <v>605</v>
      </c>
      <c r="F182" s="45" t="s">
        <v>707</v>
      </c>
      <c r="G182" s="39"/>
    </row>
    <row r="183" spans="2:7" ht="15.75" x14ac:dyDescent="0.4">
      <c r="B183" s="533"/>
      <c r="C183" s="39"/>
      <c r="D183" s="45"/>
      <c r="E183" s="45" t="s">
        <v>606</v>
      </c>
      <c r="F183" s="45" t="s">
        <v>708</v>
      </c>
      <c r="G183" s="39"/>
    </row>
    <row r="184" spans="2:7" ht="15.75" x14ac:dyDescent="0.4">
      <c r="B184" s="533"/>
      <c r="C184" s="39"/>
      <c r="D184" s="39"/>
      <c r="E184" s="45" t="s">
        <v>607</v>
      </c>
      <c r="F184" s="45" t="s">
        <v>709</v>
      </c>
      <c r="G184" s="39"/>
    </row>
    <row r="185" spans="2:7" ht="15.75" x14ac:dyDescent="0.4">
      <c r="B185" s="533"/>
      <c r="C185" s="39"/>
      <c r="D185" s="39"/>
      <c r="E185" s="45" t="s">
        <v>608</v>
      </c>
      <c r="F185" s="45" t="s">
        <v>710</v>
      </c>
      <c r="G185" s="39"/>
    </row>
    <row r="186" spans="2:7" ht="15.75" x14ac:dyDescent="0.4">
      <c r="B186" s="533"/>
      <c r="C186" s="39"/>
      <c r="D186" s="39"/>
      <c r="E186" s="45" t="s">
        <v>609</v>
      </c>
      <c r="F186" s="45" t="s">
        <v>711</v>
      </c>
      <c r="G186" s="39"/>
    </row>
    <row r="187" spans="2:7" ht="15.75" x14ac:dyDescent="0.4">
      <c r="B187" s="533"/>
      <c r="C187" s="39"/>
      <c r="D187" s="39"/>
      <c r="E187" s="45" t="s">
        <v>610</v>
      </c>
      <c r="F187" s="45" t="s">
        <v>712</v>
      </c>
      <c r="G187" s="39"/>
    </row>
    <row r="188" spans="2:7" ht="15.75" x14ac:dyDescent="0.4">
      <c r="B188" s="533"/>
      <c r="C188" s="39"/>
      <c r="D188" s="39"/>
      <c r="E188" s="45" t="s">
        <v>611</v>
      </c>
      <c r="F188" s="45" t="s">
        <v>713</v>
      </c>
      <c r="G188" s="39"/>
    </row>
    <row r="189" spans="2:7" ht="15.75" x14ac:dyDescent="0.4">
      <c r="B189" s="533"/>
      <c r="C189" s="39"/>
      <c r="D189" s="39"/>
      <c r="E189" s="45" t="s">
        <v>612</v>
      </c>
      <c r="F189" s="45" t="s">
        <v>714</v>
      </c>
      <c r="G189" s="39"/>
    </row>
    <row r="190" spans="2:7" ht="15.75" x14ac:dyDescent="0.4">
      <c r="B190" s="533"/>
      <c r="C190" s="39"/>
      <c r="D190" s="39"/>
      <c r="E190" s="45" t="s">
        <v>613</v>
      </c>
      <c r="F190" s="45" t="s">
        <v>715</v>
      </c>
      <c r="G190" s="39"/>
    </row>
    <row r="191" spans="2:7" ht="15.75" x14ac:dyDescent="0.4">
      <c r="B191" s="533"/>
      <c r="C191" s="39"/>
      <c r="D191" s="39"/>
      <c r="E191" s="45" t="s">
        <v>614</v>
      </c>
      <c r="F191" s="45" t="s">
        <v>557</v>
      </c>
      <c r="G191" s="39"/>
    </row>
    <row r="192" spans="2:7" ht="15.75" x14ac:dyDescent="0.4">
      <c r="B192" s="533"/>
      <c r="C192" s="39"/>
      <c r="D192" s="39"/>
      <c r="E192" s="45" t="s">
        <v>615</v>
      </c>
      <c r="F192" s="45" t="s">
        <v>716</v>
      </c>
      <c r="G192" s="39"/>
    </row>
    <row r="193" spans="2:7" ht="15.75" x14ac:dyDescent="0.4">
      <c r="B193" s="533"/>
      <c r="C193" s="39"/>
      <c r="D193" s="39"/>
      <c r="E193" s="45" t="s">
        <v>616</v>
      </c>
      <c r="F193" s="45" t="s">
        <v>717</v>
      </c>
      <c r="G193" s="39"/>
    </row>
    <row r="194" spans="2:7" ht="15.75" x14ac:dyDescent="0.4">
      <c r="B194" s="533"/>
      <c r="C194" s="39"/>
      <c r="D194" s="39"/>
      <c r="E194" s="45" t="s">
        <v>617</v>
      </c>
      <c r="F194" s="45" t="s">
        <v>718</v>
      </c>
      <c r="G194" s="39"/>
    </row>
    <row r="195" spans="2:7" ht="15.75" x14ac:dyDescent="0.4">
      <c r="B195" s="533"/>
      <c r="C195" s="39"/>
      <c r="D195" s="39"/>
      <c r="E195" s="45" t="s">
        <v>618</v>
      </c>
      <c r="F195" s="45" t="s">
        <v>719</v>
      </c>
      <c r="G195" s="39"/>
    </row>
    <row r="196" spans="2:7" ht="15.75" x14ac:dyDescent="0.4">
      <c r="B196" s="533"/>
      <c r="C196" s="39"/>
      <c r="D196" s="39"/>
      <c r="E196" s="45" t="s">
        <v>619</v>
      </c>
      <c r="F196" s="45" t="s">
        <v>720</v>
      </c>
      <c r="G196" s="39"/>
    </row>
    <row r="197" spans="2:7" ht="15.75" x14ac:dyDescent="0.4">
      <c r="B197" s="533"/>
      <c r="C197" s="39"/>
      <c r="D197" s="39"/>
      <c r="E197" s="45" t="s">
        <v>620</v>
      </c>
      <c r="F197" s="45" t="s">
        <v>721</v>
      </c>
      <c r="G197" s="39"/>
    </row>
    <row r="198" spans="2:7" ht="15.75" x14ac:dyDescent="0.4">
      <c r="B198" s="533"/>
      <c r="C198" s="39"/>
      <c r="D198" s="39"/>
      <c r="E198" s="45" t="s">
        <v>621</v>
      </c>
      <c r="F198" s="45" t="s">
        <v>722</v>
      </c>
      <c r="G198" s="39"/>
    </row>
    <row r="199" spans="2:7" ht="15.75" x14ac:dyDescent="0.4">
      <c r="B199" s="533"/>
      <c r="C199" s="39"/>
      <c r="D199" s="39"/>
      <c r="E199" s="45" t="s">
        <v>622</v>
      </c>
      <c r="F199" s="45" t="s">
        <v>723</v>
      </c>
      <c r="G199" s="39"/>
    </row>
    <row r="200" spans="2:7" ht="15.75" x14ac:dyDescent="0.4">
      <c r="B200" s="533"/>
      <c r="C200" s="39"/>
      <c r="D200" s="39"/>
      <c r="E200" s="45" t="s">
        <v>623</v>
      </c>
      <c r="F200" s="45" t="s">
        <v>724</v>
      </c>
      <c r="G200" s="39"/>
    </row>
    <row r="201" spans="2:7" ht="15.75" x14ac:dyDescent="0.4">
      <c r="B201" s="533"/>
      <c r="C201" s="39"/>
      <c r="D201" s="39"/>
      <c r="E201" s="45" t="s">
        <v>624</v>
      </c>
      <c r="F201" s="45" t="s">
        <v>725</v>
      </c>
      <c r="G201" s="39"/>
    </row>
    <row r="202" spans="2:7" ht="15.75" x14ac:dyDescent="0.4">
      <c r="B202" s="533"/>
      <c r="C202" s="39"/>
      <c r="D202" s="39"/>
      <c r="E202" s="45" t="s">
        <v>625</v>
      </c>
      <c r="F202" s="45" t="s">
        <v>726</v>
      </c>
      <c r="G202" s="39"/>
    </row>
    <row r="203" spans="2:7" ht="15.75" x14ac:dyDescent="0.4">
      <c r="B203" s="533"/>
      <c r="C203" s="39"/>
      <c r="D203" s="39"/>
      <c r="E203" s="45" t="s">
        <v>626</v>
      </c>
      <c r="F203" s="45" t="s">
        <v>727</v>
      </c>
      <c r="G203" s="39"/>
    </row>
    <row r="204" spans="2:7" ht="15.75" x14ac:dyDescent="0.4">
      <c r="B204" s="533"/>
      <c r="C204" s="39"/>
      <c r="D204" s="39"/>
      <c r="E204" s="45" t="s">
        <v>627</v>
      </c>
      <c r="F204" s="45" t="s">
        <v>728</v>
      </c>
      <c r="G204" s="39"/>
    </row>
    <row r="205" spans="2:7" ht="15.75" x14ac:dyDescent="0.4">
      <c r="B205" s="533"/>
      <c r="C205" s="39"/>
      <c r="D205" s="39"/>
      <c r="E205" s="45" t="s">
        <v>628</v>
      </c>
      <c r="F205" s="45" t="s">
        <v>729</v>
      </c>
      <c r="G205" s="39"/>
    </row>
    <row r="206" spans="2:7" ht="15.75" x14ac:dyDescent="0.4">
      <c r="B206" s="533"/>
      <c r="C206" s="39"/>
      <c r="D206" s="39"/>
      <c r="E206" s="45" t="s">
        <v>629</v>
      </c>
      <c r="F206" s="45" t="s">
        <v>730</v>
      </c>
      <c r="G206" s="39"/>
    </row>
    <row r="207" spans="2:7" ht="15.75" x14ac:dyDescent="0.4">
      <c r="B207" s="533"/>
      <c r="C207" s="39"/>
      <c r="D207" s="39"/>
      <c r="E207" s="45" t="s">
        <v>630</v>
      </c>
      <c r="F207" s="45" t="s">
        <v>731</v>
      </c>
      <c r="G207" s="39"/>
    </row>
    <row r="208" spans="2:7" ht="15.75" x14ac:dyDescent="0.4">
      <c r="B208" s="533"/>
      <c r="C208" s="39"/>
      <c r="D208" s="39"/>
      <c r="E208" s="45" t="s">
        <v>631</v>
      </c>
      <c r="F208" s="45" t="s">
        <v>732</v>
      </c>
      <c r="G208" s="39"/>
    </row>
    <row r="209" spans="2:7" ht="15.75" x14ac:dyDescent="0.4">
      <c r="B209" s="533"/>
      <c r="C209" s="39"/>
      <c r="D209" s="39"/>
      <c r="E209" s="45" t="s">
        <v>632</v>
      </c>
      <c r="F209" s="45" t="s">
        <v>733</v>
      </c>
      <c r="G209" s="39"/>
    </row>
    <row r="210" spans="2:7" ht="15.75" x14ac:dyDescent="0.4">
      <c r="B210" s="533"/>
      <c r="C210" s="39"/>
      <c r="D210" s="39"/>
      <c r="E210" s="45" t="s">
        <v>633</v>
      </c>
      <c r="F210" s="45" t="s">
        <v>734</v>
      </c>
      <c r="G210" s="39"/>
    </row>
    <row r="211" spans="2:7" ht="15.75" x14ac:dyDescent="0.4">
      <c r="B211" s="533"/>
      <c r="C211" s="39"/>
      <c r="D211" s="39"/>
      <c r="E211" s="45" t="s">
        <v>634</v>
      </c>
      <c r="F211" s="45" t="s">
        <v>735</v>
      </c>
      <c r="G211" s="39"/>
    </row>
    <row r="212" spans="2:7" ht="15.75" x14ac:dyDescent="0.4">
      <c r="B212" s="533"/>
      <c r="C212" s="39"/>
      <c r="D212" s="39"/>
      <c r="E212" s="45" t="s">
        <v>635</v>
      </c>
      <c r="F212" s="45" t="s">
        <v>736</v>
      </c>
      <c r="G212" s="39"/>
    </row>
    <row r="213" spans="2:7" ht="15.75" x14ac:dyDescent="0.4">
      <c r="B213" s="533"/>
      <c r="C213" s="39"/>
      <c r="D213" s="39"/>
      <c r="E213" s="45" t="s">
        <v>636</v>
      </c>
      <c r="F213" s="39"/>
      <c r="G213" s="39"/>
    </row>
    <row r="214" spans="2:7" ht="15.75" x14ac:dyDescent="0.4">
      <c r="B214" s="533"/>
      <c r="C214" s="39"/>
      <c r="D214" s="39"/>
      <c r="E214" s="45" t="s">
        <v>637</v>
      </c>
      <c r="F214" s="39"/>
      <c r="G214" s="39"/>
    </row>
    <row r="215" spans="2:7" ht="15.75" x14ac:dyDescent="0.4">
      <c r="B215" s="533"/>
      <c r="C215" s="39"/>
      <c r="D215" s="39"/>
      <c r="E215" s="45" t="s">
        <v>638</v>
      </c>
      <c r="F215" s="39"/>
      <c r="G215" s="39"/>
    </row>
    <row r="216" spans="2:7" ht="15.75" x14ac:dyDescent="0.4">
      <c r="B216" s="533"/>
      <c r="C216" s="39"/>
      <c r="D216" s="39"/>
      <c r="E216" s="45" t="s">
        <v>318</v>
      </c>
      <c r="F216" s="39"/>
      <c r="G216" s="42"/>
    </row>
    <row r="217" spans="2:7" ht="15.75" x14ac:dyDescent="0.4">
      <c r="B217" s="533"/>
      <c r="C217" s="39"/>
      <c r="D217" s="39"/>
      <c r="E217" s="45" t="s">
        <v>319</v>
      </c>
      <c r="F217" s="39"/>
      <c r="G217" s="42"/>
    </row>
    <row r="218" spans="2:7" ht="15.75" x14ac:dyDescent="0.4">
      <c r="B218" s="533"/>
      <c r="C218" s="39"/>
      <c r="D218" s="39"/>
      <c r="E218" s="45" t="s">
        <v>639</v>
      </c>
      <c r="F218" s="39"/>
      <c r="G218" s="42"/>
    </row>
    <row r="219" spans="2:7" ht="15.75" x14ac:dyDescent="0.4">
      <c r="B219" s="533"/>
      <c r="C219" s="39"/>
      <c r="D219" s="39"/>
      <c r="E219" s="45" t="s">
        <v>640</v>
      </c>
      <c r="F219" s="39"/>
      <c r="G219" s="42"/>
    </row>
    <row r="220" spans="2:7" ht="16.149999999999999" thickBot="1" x14ac:dyDescent="0.45">
      <c r="B220" s="534"/>
      <c r="C220" s="37"/>
      <c r="D220" s="37"/>
      <c r="E220" s="50" t="s">
        <v>641</v>
      </c>
      <c r="F220" s="37"/>
      <c r="G220" s="43"/>
    </row>
    <row r="221" spans="2:7" ht="63" x14ac:dyDescent="0.4">
      <c r="B221" s="532">
        <v>43621</v>
      </c>
      <c r="C221" s="45" t="s">
        <v>743</v>
      </c>
      <c r="D221" s="45" t="s">
        <v>893</v>
      </c>
      <c r="E221" s="45" t="s">
        <v>1009</v>
      </c>
      <c r="F221" s="51" t="s">
        <v>642</v>
      </c>
      <c r="G221" s="45" t="s">
        <v>794</v>
      </c>
    </row>
    <row r="222" spans="2:7" ht="31.5" x14ac:dyDescent="0.4">
      <c r="B222" s="533"/>
      <c r="C222" s="45" t="s">
        <v>744</v>
      </c>
      <c r="D222" s="45" t="s">
        <v>894</v>
      </c>
      <c r="E222" s="45" t="s">
        <v>1010</v>
      </c>
      <c r="F222" s="45" t="s">
        <v>1097</v>
      </c>
      <c r="G222" s="45" t="s">
        <v>795</v>
      </c>
    </row>
    <row r="223" spans="2:7" ht="63" x14ac:dyDescent="0.4">
      <c r="B223" s="533"/>
      <c r="C223" s="45" t="s">
        <v>745</v>
      </c>
      <c r="D223" s="45" t="s">
        <v>895</v>
      </c>
      <c r="E223" s="45" t="s">
        <v>1011</v>
      </c>
      <c r="F223" s="45" t="s">
        <v>1098</v>
      </c>
      <c r="G223" s="53" t="s">
        <v>1193</v>
      </c>
    </row>
    <row r="224" spans="2:7" ht="31.5" x14ac:dyDescent="0.4">
      <c r="B224" s="533"/>
      <c r="C224" s="45" t="s">
        <v>746</v>
      </c>
      <c r="D224" s="45" t="s">
        <v>896</v>
      </c>
      <c r="E224" s="45" t="s">
        <v>1012</v>
      </c>
      <c r="F224" s="45" t="s">
        <v>1099</v>
      </c>
      <c r="G224" s="53" t="s">
        <v>1194</v>
      </c>
    </row>
    <row r="225" spans="2:7" ht="47.25" x14ac:dyDescent="0.4">
      <c r="B225" s="533"/>
      <c r="C225" s="45" t="s">
        <v>747</v>
      </c>
      <c r="D225" s="45" t="s">
        <v>897</v>
      </c>
      <c r="E225" s="45" t="s">
        <v>1013</v>
      </c>
      <c r="F225" s="45" t="s">
        <v>1100</v>
      </c>
      <c r="G225" s="53" t="s">
        <v>1195</v>
      </c>
    </row>
    <row r="226" spans="2:7" ht="31.5" x14ac:dyDescent="0.4">
      <c r="B226" s="533"/>
      <c r="C226" s="45" t="s">
        <v>438</v>
      </c>
      <c r="D226" s="45" t="s">
        <v>491</v>
      </c>
      <c r="E226" s="45" t="s">
        <v>1014</v>
      </c>
      <c r="F226" s="45" t="s">
        <v>1101</v>
      </c>
      <c r="G226" s="53" t="s">
        <v>1196</v>
      </c>
    </row>
    <row r="227" spans="2:7" ht="31.5" x14ac:dyDescent="0.4">
      <c r="B227" s="533"/>
      <c r="C227" s="45" t="s">
        <v>748</v>
      </c>
      <c r="D227" s="45" t="s">
        <v>898</v>
      </c>
      <c r="E227" s="45" t="s">
        <v>1015</v>
      </c>
      <c r="F227" s="45" t="s">
        <v>1102</v>
      </c>
      <c r="G227" s="53" t="s">
        <v>1197</v>
      </c>
    </row>
    <row r="228" spans="2:7" ht="47.25" x14ac:dyDescent="0.4">
      <c r="B228" s="533"/>
      <c r="C228" s="45" t="s">
        <v>749</v>
      </c>
      <c r="D228" s="45" t="s">
        <v>899</v>
      </c>
      <c r="E228" s="45" t="s">
        <v>1016</v>
      </c>
      <c r="F228" s="45" t="s">
        <v>1103</v>
      </c>
      <c r="G228" s="53" t="s">
        <v>1198</v>
      </c>
    </row>
    <row r="229" spans="2:7" ht="15.75" x14ac:dyDescent="0.4">
      <c r="B229" s="533"/>
      <c r="C229" s="45" t="s">
        <v>750</v>
      </c>
      <c r="D229" s="45" t="s">
        <v>900</v>
      </c>
      <c r="E229" s="45" t="s">
        <v>1017</v>
      </c>
      <c r="F229" s="45" t="s">
        <v>1104</v>
      </c>
      <c r="G229" s="53" t="s">
        <v>1199</v>
      </c>
    </row>
    <row r="230" spans="2:7" ht="47.25" x14ac:dyDescent="0.4">
      <c r="B230" s="533"/>
      <c r="C230" s="45" t="s">
        <v>751</v>
      </c>
      <c r="D230" s="45" t="s">
        <v>901</v>
      </c>
      <c r="E230" s="45" t="s">
        <v>588</v>
      </c>
      <c r="F230" s="45" t="s">
        <v>1105</v>
      </c>
      <c r="G230" s="53" t="s">
        <v>1050</v>
      </c>
    </row>
    <row r="231" spans="2:7" ht="31.5" x14ac:dyDescent="0.4">
      <c r="B231" s="533"/>
      <c r="C231" s="45" t="s">
        <v>752</v>
      </c>
      <c r="D231" s="45" t="s">
        <v>902</v>
      </c>
      <c r="E231" s="45" t="s">
        <v>1018</v>
      </c>
      <c r="F231" s="45" t="s">
        <v>1106</v>
      </c>
      <c r="G231" s="53" t="s">
        <v>1051</v>
      </c>
    </row>
    <row r="232" spans="2:7" ht="47.25" x14ac:dyDescent="0.4">
      <c r="B232" s="533"/>
      <c r="C232" s="45" t="s">
        <v>444</v>
      </c>
      <c r="D232" s="45" t="s">
        <v>903</v>
      </c>
      <c r="E232" s="45" t="s">
        <v>1019</v>
      </c>
      <c r="F232" s="45" t="s">
        <v>1107</v>
      </c>
      <c r="G232" s="53" t="s">
        <v>1200</v>
      </c>
    </row>
    <row r="233" spans="2:7" ht="15.75" x14ac:dyDescent="0.4">
      <c r="B233" s="533"/>
      <c r="C233" s="45" t="s">
        <v>753</v>
      </c>
      <c r="D233" s="45" t="s">
        <v>904</v>
      </c>
      <c r="E233" s="45" t="s">
        <v>1020</v>
      </c>
      <c r="F233" s="51" t="s">
        <v>669</v>
      </c>
      <c r="G233" s="53" t="s">
        <v>1201</v>
      </c>
    </row>
    <row r="234" spans="2:7" ht="31.5" x14ac:dyDescent="0.4">
      <c r="B234" s="533"/>
      <c r="C234" s="45" t="s">
        <v>754</v>
      </c>
      <c r="D234" s="45" t="s">
        <v>905</v>
      </c>
      <c r="E234" s="45" t="s">
        <v>1021</v>
      </c>
      <c r="F234" s="45" t="s">
        <v>1108</v>
      </c>
      <c r="G234" s="53" t="s">
        <v>1202</v>
      </c>
    </row>
    <row r="235" spans="2:7" ht="47.25" x14ac:dyDescent="0.4">
      <c r="B235" s="533"/>
      <c r="C235" s="45" t="s">
        <v>755</v>
      </c>
      <c r="D235" s="45" t="s">
        <v>906</v>
      </c>
      <c r="E235" s="45" t="s">
        <v>593</v>
      </c>
      <c r="F235" s="45" t="s">
        <v>1109</v>
      </c>
      <c r="G235" s="53" t="s">
        <v>1203</v>
      </c>
    </row>
    <row r="236" spans="2:7" ht="31.5" x14ac:dyDescent="0.4">
      <c r="B236" s="533"/>
      <c r="C236" s="45" t="s">
        <v>756</v>
      </c>
      <c r="D236" s="45" t="s">
        <v>907</v>
      </c>
      <c r="E236" s="45" t="s">
        <v>594</v>
      </c>
      <c r="F236" s="45" t="s">
        <v>1110</v>
      </c>
      <c r="G236" s="53" t="s">
        <v>1204</v>
      </c>
    </row>
    <row r="237" spans="2:7" ht="15.75" x14ac:dyDescent="0.4">
      <c r="B237" s="533"/>
      <c r="C237" s="45" t="s">
        <v>757</v>
      </c>
      <c r="D237" s="45" t="s">
        <v>908</v>
      </c>
      <c r="E237" s="45" t="s">
        <v>595</v>
      </c>
      <c r="F237" s="45" t="s">
        <v>1111</v>
      </c>
      <c r="G237" s="53" t="s">
        <v>1205</v>
      </c>
    </row>
    <row r="238" spans="2:7" ht="31.5" x14ac:dyDescent="0.4">
      <c r="B238" s="533"/>
      <c r="C238" s="45" t="s">
        <v>758</v>
      </c>
      <c r="D238" s="45" t="s">
        <v>909</v>
      </c>
      <c r="E238" s="45" t="s">
        <v>1022</v>
      </c>
      <c r="F238" s="45" t="s">
        <v>1112</v>
      </c>
      <c r="G238" s="45" t="s">
        <v>1206</v>
      </c>
    </row>
    <row r="239" spans="2:7" ht="15.75" x14ac:dyDescent="0.4">
      <c r="B239" s="533"/>
      <c r="C239" s="45" t="s">
        <v>759</v>
      </c>
      <c r="D239" s="45" t="s">
        <v>910</v>
      </c>
      <c r="E239" s="45" t="s">
        <v>1023</v>
      </c>
      <c r="F239" s="45" t="s">
        <v>1113</v>
      </c>
      <c r="G239" s="45" t="s">
        <v>1207</v>
      </c>
    </row>
    <row r="240" spans="2:7" ht="31.5" x14ac:dyDescent="0.4">
      <c r="B240" s="533"/>
      <c r="C240" s="45" t="s">
        <v>760</v>
      </c>
      <c r="D240" s="45" t="s">
        <v>911</v>
      </c>
      <c r="E240" s="45" t="s">
        <v>1024</v>
      </c>
      <c r="F240" s="45" t="s">
        <v>1114</v>
      </c>
      <c r="G240" s="45" t="s">
        <v>1208</v>
      </c>
    </row>
    <row r="241" spans="2:7" ht="31.5" x14ac:dyDescent="0.4">
      <c r="B241" s="533"/>
      <c r="C241" s="45" t="s">
        <v>761</v>
      </c>
      <c r="D241" s="45" t="s">
        <v>912</v>
      </c>
      <c r="E241" s="45" t="s">
        <v>1025</v>
      </c>
      <c r="F241" s="45" t="s">
        <v>1115</v>
      </c>
      <c r="G241" s="45"/>
    </row>
    <row r="242" spans="2:7" ht="63" x14ac:dyDescent="0.4">
      <c r="B242" s="533"/>
      <c r="C242" s="45" t="s">
        <v>762</v>
      </c>
      <c r="D242" s="45" t="s">
        <v>913</v>
      </c>
      <c r="E242" s="45" t="s">
        <v>620</v>
      </c>
      <c r="F242" s="51" t="s">
        <v>676</v>
      </c>
      <c r="G242" s="53"/>
    </row>
    <row r="243" spans="2:7" ht="47.25" x14ac:dyDescent="0.4">
      <c r="B243" s="533"/>
      <c r="C243" s="45" t="s">
        <v>763</v>
      </c>
      <c r="D243" s="45" t="s">
        <v>914</v>
      </c>
      <c r="E243" s="45" t="s">
        <v>1026</v>
      </c>
      <c r="F243" s="45" t="s">
        <v>1116</v>
      </c>
      <c r="G243" s="39"/>
    </row>
    <row r="244" spans="2:7" ht="31.5" x14ac:dyDescent="0.4">
      <c r="B244" s="533"/>
      <c r="C244" s="45" t="s">
        <v>764</v>
      </c>
      <c r="D244" s="45" t="s">
        <v>915</v>
      </c>
      <c r="E244" s="45" t="s">
        <v>1027</v>
      </c>
      <c r="F244" s="45" t="s">
        <v>1117</v>
      </c>
      <c r="G244" s="39"/>
    </row>
    <row r="245" spans="2:7" ht="47.25" x14ac:dyDescent="0.4">
      <c r="B245" s="533"/>
      <c r="C245" s="45" t="s">
        <v>765</v>
      </c>
      <c r="D245" s="45" t="s">
        <v>916</v>
      </c>
      <c r="E245" s="45" t="s">
        <v>1028</v>
      </c>
      <c r="F245" s="45" t="s">
        <v>1118</v>
      </c>
      <c r="G245" s="39"/>
    </row>
    <row r="246" spans="2:7" ht="31.5" x14ac:dyDescent="0.4">
      <c r="B246" s="533"/>
      <c r="C246" s="45" t="s">
        <v>766</v>
      </c>
      <c r="D246" s="45" t="s">
        <v>917</v>
      </c>
      <c r="E246" s="45" t="s">
        <v>1029</v>
      </c>
      <c r="F246" s="45" t="s">
        <v>1119</v>
      </c>
      <c r="G246" s="39"/>
    </row>
    <row r="247" spans="2:7" ht="15.75" x14ac:dyDescent="0.4">
      <c r="B247" s="533"/>
      <c r="C247" s="45" t="s">
        <v>611</v>
      </c>
      <c r="D247" s="45" t="s">
        <v>918</v>
      </c>
      <c r="E247" s="45" t="s">
        <v>1030</v>
      </c>
      <c r="F247" s="45" t="s">
        <v>1120</v>
      </c>
      <c r="G247" s="39"/>
    </row>
    <row r="248" spans="2:7" ht="31.5" x14ac:dyDescent="0.4">
      <c r="B248" s="533"/>
      <c r="C248" s="45" t="s">
        <v>767</v>
      </c>
      <c r="D248" s="45" t="s">
        <v>919</v>
      </c>
      <c r="E248" s="45" t="s">
        <v>1031</v>
      </c>
      <c r="F248" s="45" t="s">
        <v>1121</v>
      </c>
      <c r="G248" s="39"/>
    </row>
    <row r="249" spans="2:7" ht="31.5" x14ac:dyDescent="0.4">
      <c r="B249" s="533"/>
      <c r="C249" s="45" t="s">
        <v>768</v>
      </c>
      <c r="D249" s="45" t="s">
        <v>920</v>
      </c>
      <c r="E249" s="45" t="s">
        <v>1032</v>
      </c>
      <c r="F249" s="45" t="s">
        <v>1122</v>
      </c>
      <c r="G249" s="39"/>
    </row>
    <row r="250" spans="2:7" ht="15.75" x14ac:dyDescent="0.4">
      <c r="B250" s="533"/>
      <c r="C250" s="45" t="s">
        <v>769</v>
      </c>
      <c r="D250" s="45" t="s">
        <v>921</v>
      </c>
      <c r="E250" s="45" t="s">
        <v>1033</v>
      </c>
      <c r="F250" s="45" t="s">
        <v>1123</v>
      </c>
      <c r="G250" s="39"/>
    </row>
    <row r="251" spans="2:7" ht="31.5" x14ac:dyDescent="0.4">
      <c r="B251" s="533"/>
      <c r="C251" s="45" t="s">
        <v>770</v>
      </c>
      <c r="D251" s="45" t="s">
        <v>922</v>
      </c>
      <c r="E251" s="45" t="s">
        <v>1034</v>
      </c>
      <c r="F251" s="45" t="s">
        <v>1124</v>
      </c>
      <c r="G251" s="39"/>
    </row>
    <row r="252" spans="2:7" ht="31.5" x14ac:dyDescent="0.4">
      <c r="B252" s="533"/>
      <c r="C252" s="45" t="s">
        <v>771</v>
      </c>
      <c r="D252" s="45" t="s">
        <v>923</v>
      </c>
      <c r="E252" s="45" t="s">
        <v>873</v>
      </c>
      <c r="F252" s="45" t="s">
        <v>1125</v>
      </c>
      <c r="G252" s="39"/>
    </row>
    <row r="253" spans="2:7" ht="31.5" x14ac:dyDescent="0.4">
      <c r="B253" s="533"/>
      <c r="C253" s="45" t="s">
        <v>772</v>
      </c>
      <c r="D253" s="45" t="s">
        <v>924</v>
      </c>
      <c r="E253" s="45" t="s">
        <v>1035</v>
      </c>
      <c r="F253" s="45" t="s">
        <v>1126</v>
      </c>
      <c r="G253" s="39"/>
    </row>
    <row r="254" spans="2:7" ht="31.5" x14ac:dyDescent="0.4">
      <c r="B254" s="533"/>
      <c r="C254" s="45" t="s">
        <v>773</v>
      </c>
      <c r="D254" s="45" t="s">
        <v>925</v>
      </c>
      <c r="E254" s="45" t="s">
        <v>1036</v>
      </c>
      <c r="F254" s="45" t="s">
        <v>1127</v>
      </c>
      <c r="G254" s="39"/>
    </row>
    <row r="255" spans="2:7" ht="31.5" x14ac:dyDescent="0.4">
      <c r="B255" s="533"/>
      <c r="C255" s="45" t="s">
        <v>774</v>
      </c>
      <c r="D255" s="45" t="s">
        <v>926</v>
      </c>
      <c r="E255" s="45" t="s">
        <v>1037</v>
      </c>
      <c r="F255" s="45" t="s">
        <v>1128</v>
      </c>
      <c r="G255" s="39"/>
    </row>
    <row r="256" spans="2:7" ht="31.5" x14ac:dyDescent="0.4">
      <c r="B256" s="533"/>
      <c r="C256" s="45" t="s">
        <v>775</v>
      </c>
      <c r="D256" s="45" t="s">
        <v>927</v>
      </c>
      <c r="E256" s="45" t="s">
        <v>1038</v>
      </c>
      <c r="F256" s="45" t="s">
        <v>1129</v>
      </c>
      <c r="G256" s="39"/>
    </row>
    <row r="257" spans="2:7" ht="15.75" x14ac:dyDescent="0.4">
      <c r="B257" s="533"/>
      <c r="C257" s="45" t="s">
        <v>776</v>
      </c>
      <c r="D257" s="45" t="s">
        <v>928</v>
      </c>
      <c r="E257" s="45" t="s">
        <v>1039</v>
      </c>
      <c r="F257" s="45" t="s">
        <v>1130</v>
      </c>
      <c r="G257" s="39"/>
    </row>
    <row r="258" spans="2:7" ht="15.75" x14ac:dyDescent="0.4">
      <c r="B258" s="533"/>
      <c r="C258" s="45" t="s">
        <v>777</v>
      </c>
      <c r="D258" s="45" t="s">
        <v>929</v>
      </c>
      <c r="E258" s="45" t="s">
        <v>1040</v>
      </c>
      <c r="F258" s="45" t="s">
        <v>1131</v>
      </c>
      <c r="G258" s="39"/>
    </row>
    <row r="259" spans="2:7" ht="15.75" x14ac:dyDescent="0.4">
      <c r="B259" s="533"/>
      <c r="C259" s="45" t="s">
        <v>778</v>
      </c>
      <c r="D259" s="45" t="s">
        <v>930</v>
      </c>
      <c r="E259" s="45" t="s">
        <v>1041</v>
      </c>
      <c r="F259" s="45" t="s">
        <v>1132</v>
      </c>
      <c r="G259" s="39"/>
    </row>
    <row r="260" spans="2:7" ht="15.75" x14ac:dyDescent="0.4">
      <c r="B260" s="533"/>
      <c r="C260" s="45" t="s">
        <v>779</v>
      </c>
      <c r="D260" s="45" t="s">
        <v>931</v>
      </c>
      <c r="E260" s="45" t="s">
        <v>1042</v>
      </c>
      <c r="F260" s="45" t="s">
        <v>1133</v>
      </c>
      <c r="G260" s="39"/>
    </row>
    <row r="261" spans="2:7" ht="15.75" x14ac:dyDescent="0.4">
      <c r="B261" s="533"/>
      <c r="C261" s="45" t="s">
        <v>780</v>
      </c>
      <c r="D261" s="45" t="s">
        <v>932</v>
      </c>
      <c r="E261" s="45" t="s">
        <v>1043</v>
      </c>
      <c r="F261" s="45" t="s">
        <v>1134</v>
      </c>
      <c r="G261" s="39"/>
    </row>
    <row r="262" spans="2:7" ht="15.75" x14ac:dyDescent="0.4">
      <c r="B262" s="533"/>
      <c r="C262" s="45" t="s">
        <v>781</v>
      </c>
      <c r="D262" s="45" t="s">
        <v>933</v>
      </c>
      <c r="E262" s="45" t="s">
        <v>1044</v>
      </c>
      <c r="F262" s="45" t="s">
        <v>1135</v>
      </c>
      <c r="G262" s="39"/>
    </row>
    <row r="263" spans="2:7" ht="15.75" x14ac:dyDescent="0.4">
      <c r="B263" s="533"/>
      <c r="C263" s="45" t="s">
        <v>782</v>
      </c>
      <c r="D263" s="45" t="s">
        <v>934</v>
      </c>
      <c r="E263" s="45" t="s">
        <v>1045</v>
      </c>
      <c r="F263" s="45" t="s">
        <v>1136</v>
      </c>
      <c r="G263" s="39"/>
    </row>
    <row r="264" spans="2:7" ht="15.75" x14ac:dyDescent="0.4">
      <c r="B264" s="533"/>
      <c r="C264" s="45" t="s">
        <v>783</v>
      </c>
      <c r="D264" s="45" t="s">
        <v>935</v>
      </c>
      <c r="E264" s="45" t="s">
        <v>1046</v>
      </c>
      <c r="F264" s="45" t="s">
        <v>1137</v>
      </c>
      <c r="G264" s="39"/>
    </row>
    <row r="265" spans="2:7" ht="15.75" x14ac:dyDescent="0.4">
      <c r="B265" s="533"/>
      <c r="C265" s="45" t="s">
        <v>784</v>
      </c>
      <c r="D265" s="45" t="s">
        <v>936</v>
      </c>
      <c r="E265" s="45" t="s">
        <v>1047</v>
      </c>
      <c r="F265" s="45" t="s">
        <v>1138</v>
      </c>
      <c r="G265" s="39"/>
    </row>
    <row r="266" spans="2:7" ht="15.75" x14ac:dyDescent="0.4">
      <c r="B266" s="533"/>
      <c r="C266" s="45" t="s">
        <v>785</v>
      </c>
      <c r="D266" s="45" t="s">
        <v>937</v>
      </c>
      <c r="E266" s="45" t="s">
        <v>1048</v>
      </c>
      <c r="F266" s="45" t="s">
        <v>780</v>
      </c>
      <c r="G266" s="39"/>
    </row>
    <row r="267" spans="2:7" ht="15.75" x14ac:dyDescent="0.4">
      <c r="B267" s="533"/>
      <c r="C267" s="45" t="s">
        <v>786</v>
      </c>
      <c r="D267" s="45" t="s">
        <v>938</v>
      </c>
      <c r="E267" s="45" t="s">
        <v>609</v>
      </c>
      <c r="F267" s="45" t="s">
        <v>781</v>
      </c>
      <c r="G267" s="39"/>
    </row>
    <row r="268" spans="2:7" ht="15.75" x14ac:dyDescent="0.4">
      <c r="B268" s="533"/>
      <c r="C268" s="45" t="s">
        <v>787</v>
      </c>
      <c r="D268" s="45" t="s">
        <v>939</v>
      </c>
      <c r="E268" s="45" t="s">
        <v>610</v>
      </c>
      <c r="F268" s="45" t="s">
        <v>1139</v>
      </c>
      <c r="G268" s="39"/>
    </row>
    <row r="269" spans="2:7" ht="15.75" x14ac:dyDescent="0.4">
      <c r="B269" s="533"/>
      <c r="C269" s="45" t="s">
        <v>788</v>
      </c>
      <c r="D269" s="45" t="s">
        <v>940</v>
      </c>
      <c r="E269" s="45" t="s">
        <v>611</v>
      </c>
      <c r="F269" s="45" t="s">
        <v>1140</v>
      </c>
      <c r="G269" s="39"/>
    </row>
    <row r="270" spans="2:7" ht="15.75" x14ac:dyDescent="0.4">
      <c r="B270" s="533"/>
      <c r="C270" s="45" t="s">
        <v>789</v>
      </c>
      <c r="D270" s="45" t="s">
        <v>941</v>
      </c>
      <c r="E270" s="45" t="s">
        <v>612</v>
      </c>
      <c r="F270" s="45" t="s">
        <v>1141</v>
      </c>
      <c r="G270" s="39"/>
    </row>
    <row r="271" spans="2:7" ht="15.75" x14ac:dyDescent="0.4">
      <c r="B271" s="533"/>
      <c r="C271" s="45" t="s">
        <v>790</v>
      </c>
      <c r="D271" s="45" t="s">
        <v>942</v>
      </c>
      <c r="E271" s="45" t="s">
        <v>613</v>
      </c>
      <c r="F271" s="45" t="s">
        <v>1142</v>
      </c>
      <c r="G271" s="39"/>
    </row>
    <row r="272" spans="2:7" ht="15.75" x14ac:dyDescent="0.4">
      <c r="B272" s="533"/>
      <c r="C272" s="45" t="s">
        <v>791</v>
      </c>
      <c r="D272" s="45" t="s">
        <v>943</v>
      </c>
      <c r="E272" s="45" t="s">
        <v>1049</v>
      </c>
      <c r="F272" s="45" t="s">
        <v>1143</v>
      </c>
      <c r="G272" s="39"/>
    </row>
    <row r="273" spans="2:7" ht="15.75" x14ac:dyDescent="0.4">
      <c r="B273" s="533"/>
      <c r="C273" s="45" t="s">
        <v>792</v>
      </c>
      <c r="D273" s="45" t="s">
        <v>944</v>
      </c>
      <c r="E273" s="45" t="s">
        <v>1050</v>
      </c>
      <c r="F273" s="45" t="s">
        <v>1144</v>
      </c>
      <c r="G273" s="39"/>
    </row>
    <row r="274" spans="2:7" ht="15.75" x14ac:dyDescent="0.4">
      <c r="B274" s="533"/>
      <c r="C274" s="45" t="s">
        <v>793</v>
      </c>
      <c r="D274" s="45" t="s">
        <v>945</v>
      </c>
      <c r="E274" s="45" t="s">
        <v>1051</v>
      </c>
      <c r="F274" s="45" t="s">
        <v>1143</v>
      </c>
      <c r="G274" s="39"/>
    </row>
    <row r="275" spans="2:7" ht="15.75" x14ac:dyDescent="0.4">
      <c r="B275" s="533"/>
      <c r="C275" s="45" t="s">
        <v>794</v>
      </c>
      <c r="D275" s="45" t="s">
        <v>946</v>
      </c>
      <c r="E275" s="45" t="s">
        <v>1052</v>
      </c>
      <c r="F275" s="45" t="s">
        <v>1145</v>
      </c>
      <c r="G275" s="39"/>
    </row>
    <row r="276" spans="2:7" ht="15.75" x14ac:dyDescent="0.4">
      <c r="B276" s="533"/>
      <c r="C276" s="45" t="s">
        <v>795</v>
      </c>
      <c r="D276" s="45" t="s">
        <v>947</v>
      </c>
      <c r="E276" s="45" t="s">
        <v>1053</v>
      </c>
      <c r="F276" s="45" t="s">
        <v>1146</v>
      </c>
      <c r="G276" s="39"/>
    </row>
    <row r="277" spans="2:7" ht="15.75" x14ac:dyDescent="0.4">
      <c r="B277" s="533"/>
      <c r="C277" s="45" t="s">
        <v>796</v>
      </c>
      <c r="D277" s="45" t="s">
        <v>948</v>
      </c>
      <c r="E277" s="45" t="s">
        <v>632</v>
      </c>
      <c r="F277" s="45" t="s">
        <v>1147</v>
      </c>
      <c r="G277" s="39"/>
    </row>
    <row r="278" spans="2:7" ht="15.75" x14ac:dyDescent="0.4">
      <c r="B278" s="533"/>
      <c r="C278" s="45" t="s">
        <v>797</v>
      </c>
      <c r="D278" s="45" t="s">
        <v>949</v>
      </c>
      <c r="E278" s="45" t="s">
        <v>1054</v>
      </c>
      <c r="F278" s="45"/>
      <c r="G278" s="39"/>
    </row>
    <row r="279" spans="2:7" ht="15.75" x14ac:dyDescent="0.4">
      <c r="B279" s="533"/>
      <c r="C279" s="45" t="s">
        <v>798</v>
      </c>
      <c r="D279" s="45" t="s">
        <v>950</v>
      </c>
      <c r="E279" s="45" t="s">
        <v>1055</v>
      </c>
      <c r="F279" s="45" t="s">
        <v>1148</v>
      </c>
      <c r="G279" s="39"/>
    </row>
    <row r="280" spans="2:7" ht="15.75" x14ac:dyDescent="0.4">
      <c r="B280" s="533"/>
      <c r="C280" s="45" t="s">
        <v>799</v>
      </c>
      <c r="D280" s="45" t="s">
        <v>951</v>
      </c>
      <c r="E280" s="45" t="s">
        <v>318</v>
      </c>
      <c r="F280" s="45" t="s">
        <v>754</v>
      </c>
      <c r="G280" s="39"/>
    </row>
    <row r="281" spans="2:7" ht="15.75" x14ac:dyDescent="0.4">
      <c r="B281" s="533"/>
      <c r="C281" s="45" t="s">
        <v>800</v>
      </c>
      <c r="D281" s="45" t="s">
        <v>952</v>
      </c>
      <c r="E281" s="45" t="s">
        <v>319</v>
      </c>
      <c r="F281" s="45" t="s">
        <v>1149</v>
      </c>
      <c r="G281" s="39"/>
    </row>
    <row r="282" spans="2:7" ht="15.75" x14ac:dyDescent="0.4">
      <c r="B282" s="533"/>
      <c r="C282" s="45" t="s">
        <v>801</v>
      </c>
      <c r="D282" s="45" t="s">
        <v>953</v>
      </c>
      <c r="E282" s="45" t="s">
        <v>639</v>
      </c>
      <c r="F282" s="45" t="s">
        <v>1150</v>
      </c>
      <c r="G282" s="39"/>
    </row>
    <row r="283" spans="2:7" ht="15.75" x14ac:dyDescent="0.4">
      <c r="B283" s="533"/>
      <c r="C283" s="45" t="s">
        <v>802</v>
      </c>
      <c r="D283" s="45" t="s">
        <v>954</v>
      </c>
      <c r="E283" s="45" t="s">
        <v>1056</v>
      </c>
      <c r="F283" s="45" t="s">
        <v>1151</v>
      </c>
      <c r="G283" s="39"/>
    </row>
    <row r="284" spans="2:7" ht="15.75" x14ac:dyDescent="0.4">
      <c r="B284" s="533"/>
      <c r="C284" s="45" t="s">
        <v>803</v>
      </c>
      <c r="D284" s="45" t="s">
        <v>955</v>
      </c>
      <c r="E284" s="45" t="s">
        <v>1057</v>
      </c>
      <c r="F284" s="45" t="s">
        <v>1152</v>
      </c>
      <c r="G284" s="39"/>
    </row>
    <row r="285" spans="2:7" ht="15.75" x14ac:dyDescent="0.4">
      <c r="B285" s="533"/>
      <c r="C285" s="45" t="s">
        <v>804</v>
      </c>
      <c r="D285" s="45" t="s">
        <v>956</v>
      </c>
      <c r="E285" s="45" t="s">
        <v>1058</v>
      </c>
      <c r="F285" s="45" t="s">
        <v>1153</v>
      </c>
      <c r="G285" s="39"/>
    </row>
    <row r="286" spans="2:7" ht="31.5" x14ac:dyDescent="0.4">
      <c r="B286" s="533"/>
      <c r="C286" s="45" t="s">
        <v>805</v>
      </c>
      <c r="D286" s="45" t="s">
        <v>957</v>
      </c>
      <c r="E286" s="45" t="s">
        <v>1059</v>
      </c>
      <c r="F286" s="45" t="s">
        <v>1154</v>
      </c>
      <c r="G286" s="39"/>
    </row>
    <row r="287" spans="2:7" ht="15.75" x14ac:dyDescent="0.4">
      <c r="B287" s="533"/>
      <c r="C287" s="45" t="s">
        <v>806</v>
      </c>
      <c r="D287" s="45" t="s">
        <v>958</v>
      </c>
      <c r="E287" s="45" t="s">
        <v>1060</v>
      </c>
      <c r="F287" s="45" t="s">
        <v>1155</v>
      </c>
      <c r="G287" s="39"/>
    </row>
    <row r="288" spans="2:7" ht="15.75" x14ac:dyDescent="0.4">
      <c r="B288" s="533"/>
      <c r="C288" s="45" t="s">
        <v>807</v>
      </c>
      <c r="D288" s="45" t="s">
        <v>959</v>
      </c>
      <c r="E288" s="45" t="s">
        <v>1061</v>
      </c>
      <c r="F288" s="45" t="s">
        <v>1156</v>
      </c>
      <c r="G288" s="39"/>
    </row>
    <row r="289" spans="2:7" ht="15.75" x14ac:dyDescent="0.4">
      <c r="B289" s="533"/>
      <c r="C289" s="45" t="s">
        <v>808</v>
      </c>
      <c r="D289" s="45" t="s">
        <v>960</v>
      </c>
      <c r="E289" s="45" t="s">
        <v>1062</v>
      </c>
      <c r="F289" s="45" t="s">
        <v>1157</v>
      </c>
      <c r="G289" s="39"/>
    </row>
    <row r="290" spans="2:7" ht="15.75" x14ac:dyDescent="0.4">
      <c r="B290" s="533"/>
      <c r="C290" s="45" t="s">
        <v>809</v>
      </c>
      <c r="D290" s="45" t="s">
        <v>961</v>
      </c>
      <c r="E290" s="45" t="s">
        <v>1063</v>
      </c>
      <c r="F290" s="45" t="s">
        <v>1158</v>
      </c>
      <c r="G290" s="39"/>
    </row>
    <row r="291" spans="2:7" ht="31.5" x14ac:dyDescent="0.4">
      <c r="B291" s="533"/>
      <c r="C291" s="45" t="s">
        <v>810</v>
      </c>
      <c r="D291" s="45" t="s">
        <v>962</v>
      </c>
      <c r="E291" s="45" t="s">
        <v>1064</v>
      </c>
      <c r="F291" s="45" t="s">
        <v>1159</v>
      </c>
      <c r="G291" s="39"/>
    </row>
    <row r="292" spans="2:7" ht="15.75" x14ac:dyDescent="0.4">
      <c r="B292" s="533"/>
      <c r="C292" s="45" t="s">
        <v>811</v>
      </c>
      <c r="D292" s="45" t="s">
        <v>963</v>
      </c>
      <c r="E292" s="45" t="s">
        <v>1065</v>
      </c>
      <c r="F292" s="45" t="s">
        <v>1160</v>
      </c>
      <c r="G292" s="39"/>
    </row>
    <row r="293" spans="2:7" ht="15.75" x14ac:dyDescent="0.4">
      <c r="B293" s="533"/>
      <c r="C293" s="45" t="s">
        <v>812</v>
      </c>
      <c r="D293" s="45" t="s">
        <v>964</v>
      </c>
      <c r="E293" s="45" t="s">
        <v>1066</v>
      </c>
      <c r="F293" s="45" t="s">
        <v>1161</v>
      </c>
      <c r="G293" s="39"/>
    </row>
    <row r="294" spans="2:7" ht="15.75" x14ac:dyDescent="0.4">
      <c r="B294" s="533"/>
      <c r="C294" s="45" t="s">
        <v>813</v>
      </c>
      <c r="D294" s="45" t="s">
        <v>965</v>
      </c>
      <c r="E294" s="45" t="s">
        <v>1067</v>
      </c>
      <c r="F294" s="45" t="s">
        <v>897</v>
      </c>
      <c r="G294" s="39"/>
    </row>
    <row r="295" spans="2:7" ht="15.75" x14ac:dyDescent="0.4">
      <c r="B295" s="533"/>
      <c r="C295" s="45" t="s">
        <v>814</v>
      </c>
      <c r="D295" s="45" t="s">
        <v>966</v>
      </c>
      <c r="E295" s="45" t="s">
        <v>1068</v>
      </c>
      <c r="F295" s="45" t="s">
        <v>1162</v>
      </c>
      <c r="G295" s="39"/>
    </row>
    <row r="296" spans="2:7" ht="15.75" x14ac:dyDescent="0.4">
      <c r="B296" s="533"/>
      <c r="C296" s="45" t="s">
        <v>815</v>
      </c>
      <c r="D296" s="45" t="s">
        <v>967</v>
      </c>
      <c r="E296" s="45" t="s">
        <v>1069</v>
      </c>
      <c r="F296" s="45" t="s">
        <v>1163</v>
      </c>
      <c r="G296" s="39"/>
    </row>
    <row r="297" spans="2:7" ht="15.75" x14ac:dyDescent="0.4">
      <c r="B297" s="533"/>
      <c r="C297" s="45" t="s">
        <v>816</v>
      </c>
      <c r="D297" s="45" t="s">
        <v>968</v>
      </c>
      <c r="E297" s="45" t="s">
        <v>1033</v>
      </c>
      <c r="F297" s="45" t="s">
        <v>1164</v>
      </c>
      <c r="G297" s="39"/>
    </row>
    <row r="298" spans="2:7" ht="15.75" x14ac:dyDescent="0.4">
      <c r="B298" s="533"/>
      <c r="C298" s="45" t="s">
        <v>817</v>
      </c>
      <c r="D298" s="45" t="s">
        <v>969</v>
      </c>
      <c r="E298" s="45" t="s">
        <v>1070</v>
      </c>
      <c r="F298" s="45" t="s">
        <v>1165</v>
      </c>
      <c r="G298" s="39"/>
    </row>
    <row r="299" spans="2:7" ht="15.75" x14ac:dyDescent="0.4">
      <c r="B299" s="533"/>
      <c r="C299" s="45" t="s">
        <v>613</v>
      </c>
      <c r="D299" s="45" t="s">
        <v>970</v>
      </c>
      <c r="E299" s="45" t="s">
        <v>1071</v>
      </c>
      <c r="F299" s="45" t="s">
        <v>1139</v>
      </c>
      <c r="G299" s="39"/>
    </row>
    <row r="300" spans="2:7" ht="15.75" x14ac:dyDescent="0.4">
      <c r="B300" s="533"/>
      <c r="C300" s="45" t="s">
        <v>818</v>
      </c>
      <c r="D300" s="45" t="s">
        <v>971</v>
      </c>
      <c r="E300" s="45" t="s">
        <v>620</v>
      </c>
      <c r="F300" s="45" t="s">
        <v>1166</v>
      </c>
      <c r="G300" s="39"/>
    </row>
    <row r="301" spans="2:7" ht="15.75" x14ac:dyDescent="0.4">
      <c r="B301" s="533"/>
      <c r="C301" s="45" t="s">
        <v>819</v>
      </c>
      <c r="D301" s="45" t="s">
        <v>972</v>
      </c>
      <c r="E301" s="45" t="s">
        <v>1072</v>
      </c>
      <c r="F301" s="45" t="s">
        <v>1167</v>
      </c>
      <c r="G301" s="39"/>
    </row>
    <row r="302" spans="2:7" ht="15.75" x14ac:dyDescent="0.4">
      <c r="B302" s="533"/>
      <c r="C302" s="45" t="s">
        <v>820</v>
      </c>
      <c r="D302" s="45" t="s">
        <v>973</v>
      </c>
      <c r="E302" s="45" t="s">
        <v>1073</v>
      </c>
      <c r="F302" s="45" t="s">
        <v>1168</v>
      </c>
      <c r="G302" s="39"/>
    </row>
    <row r="303" spans="2:7" ht="15.75" x14ac:dyDescent="0.4">
      <c r="B303" s="533"/>
      <c r="C303" s="45" t="s">
        <v>821</v>
      </c>
      <c r="D303" s="45" t="s">
        <v>974</v>
      </c>
      <c r="E303" s="45" t="s">
        <v>1074</v>
      </c>
      <c r="F303" s="45" t="s">
        <v>1169</v>
      </c>
      <c r="G303" s="39"/>
    </row>
    <row r="304" spans="2:7" ht="15.75" x14ac:dyDescent="0.4">
      <c r="B304" s="533"/>
      <c r="C304" s="45" t="s">
        <v>620</v>
      </c>
      <c r="D304" s="45" t="s">
        <v>975</v>
      </c>
      <c r="E304" s="45" t="s">
        <v>1075</v>
      </c>
      <c r="F304" s="45" t="s">
        <v>1170</v>
      </c>
      <c r="G304" s="39"/>
    </row>
    <row r="305" spans="2:7" ht="15.75" x14ac:dyDescent="0.4">
      <c r="B305" s="533"/>
      <c r="C305" s="45" t="s">
        <v>822</v>
      </c>
      <c r="D305" s="45" t="s">
        <v>976</v>
      </c>
      <c r="E305" s="45" t="s">
        <v>1076</v>
      </c>
      <c r="F305" s="45" t="s">
        <v>1171</v>
      </c>
      <c r="G305" s="39"/>
    </row>
    <row r="306" spans="2:7" ht="15.75" x14ac:dyDescent="0.4">
      <c r="B306" s="533"/>
      <c r="C306" s="45" t="s">
        <v>823</v>
      </c>
      <c r="D306" s="45" t="s">
        <v>977</v>
      </c>
      <c r="E306" s="45" t="s">
        <v>1077</v>
      </c>
      <c r="F306" s="45" t="s">
        <v>1172</v>
      </c>
      <c r="G306" s="39"/>
    </row>
    <row r="307" spans="2:7" ht="15.75" x14ac:dyDescent="0.4">
      <c r="B307" s="533"/>
      <c r="C307" s="45" t="s">
        <v>824</v>
      </c>
      <c r="D307" s="45" t="s">
        <v>978</v>
      </c>
      <c r="E307" s="45" t="s">
        <v>1078</v>
      </c>
      <c r="F307" s="45" t="s">
        <v>1173</v>
      </c>
      <c r="G307" s="39"/>
    </row>
    <row r="308" spans="2:7" ht="15.75" x14ac:dyDescent="0.4">
      <c r="B308" s="533"/>
      <c r="C308" s="45" t="s">
        <v>825</v>
      </c>
      <c r="D308" s="45" t="s">
        <v>979</v>
      </c>
      <c r="E308" s="45" t="s">
        <v>1079</v>
      </c>
      <c r="F308" s="45" t="s">
        <v>1174</v>
      </c>
      <c r="G308" s="39"/>
    </row>
    <row r="309" spans="2:7" ht="15.75" x14ac:dyDescent="0.4">
      <c r="B309" s="533"/>
      <c r="C309" s="45" t="s">
        <v>826</v>
      </c>
      <c r="D309" s="45" t="s">
        <v>980</v>
      </c>
      <c r="E309" s="45" t="s">
        <v>1080</v>
      </c>
      <c r="F309" s="45" t="s">
        <v>1175</v>
      </c>
      <c r="G309" s="39"/>
    </row>
    <row r="310" spans="2:7" ht="15.75" x14ac:dyDescent="0.4">
      <c r="B310" s="533"/>
      <c r="C310" s="45" t="s">
        <v>827</v>
      </c>
      <c r="D310" s="45" t="s">
        <v>981</v>
      </c>
      <c r="E310" s="45" t="s">
        <v>1081</v>
      </c>
      <c r="F310" s="45" t="s">
        <v>1176</v>
      </c>
      <c r="G310" s="39"/>
    </row>
    <row r="311" spans="2:7" ht="15.75" x14ac:dyDescent="0.4">
      <c r="B311" s="533"/>
      <c r="C311" s="45" t="s">
        <v>828</v>
      </c>
      <c r="D311" s="45" t="s">
        <v>982</v>
      </c>
      <c r="E311" s="45" t="s">
        <v>754</v>
      </c>
      <c r="F311" s="45" t="s">
        <v>1177</v>
      </c>
      <c r="G311" s="39"/>
    </row>
    <row r="312" spans="2:7" ht="15.75" x14ac:dyDescent="0.4">
      <c r="B312" s="533"/>
      <c r="C312" s="45" t="s">
        <v>829</v>
      </c>
      <c r="D312" s="45" t="s">
        <v>983</v>
      </c>
      <c r="E312" s="45" t="s">
        <v>1082</v>
      </c>
      <c r="F312" s="45" t="s">
        <v>1178</v>
      </c>
      <c r="G312" s="39"/>
    </row>
    <row r="313" spans="2:7" ht="15.75" x14ac:dyDescent="0.4">
      <c r="B313" s="533"/>
      <c r="C313" s="45" t="s">
        <v>830</v>
      </c>
      <c r="D313" s="45" t="s">
        <v>984</v>
      </c>
      <c r="E313" s="45" t="s">
        <v>1083</v>
      </c>
      <c r="F313" s="45" t="s">
        <v>1179</v>
      </c>
      <c r="G313" s="39"/>
    </row>
    <row r="314" spans="2:7" ht="15.75" x14ac:dyDescent="0.4">
      <c r="B314" s="533"/>
      <c r="C314" s="45" t="s">
        <v>831</v>
      </c>
      <c r="D314" s="45" t="s">
        <v>985</v>
      </c>
      <c r="E314" s="45" t="s">
        <v>1084</v>
      </c>
      <c r="F314" s="45" t="s">
        <v>1180</v>
      </c>
      <c r="G314" s="39"/>
    </row>
    <row r="315" spans="2:7" ht="15.75" x14ac:dyDescent="0.4">
      <c r="B315" s="533"/>
      <c r="C315" s="45" t="s">
        <v>832</v>
      </c>
      <c r="D315" s="45" t="s">
        <v>986</v>
      </c>
      <c r="E315" s="45" t="s">
        <v>1085</v>
      </c>
      <c r="F315" s="45" t="s">
        <v>1181</v>
      </c>
      <c r="G315" s="39"/>
    </row>
    <row r="316" spans="2:7" ht="15.75" x14ac:dyDescent="0.4">
      <c r="B316" s="533"/>
      <c r="C316" s="45" t="s">
        <v>833</v>
      </c>
      <c r="D316" s="45" t="s">
        <v>987</v>
      </c>
      <c r="E316" s="45" t="s">
        <v>1086</v>
      </c>
      <c r="F316" s="45" t="s">
        <v>1182</v>
      </c>
      <c r="G316" s="39"/>
    </row>
    <row r="317" spans="2:7" ht="15.75" x14ac:dyDescent="0.4">
      <c r="B317" s="533"/>
      <c r="C317" s="45" t="s">
        <v>834</v>
      </c>
      <c r="D317" s="45" t="s">
        <v>988</v>
      </c>
      <c r="E317" s="45" t="s">
        <v>1087</v>
      </c>
      <c r="F317" s="45" t="s">
        <v>1183</v>
      </c>
      <c r="G317" s="39"/>
    </row>
    <row r="318" spans="2:7" ht="15.75" x14ac:dyDescent="0.4">
      <c r="B318" s="533"/>
      <c r="C318" s="45" t="s">
        <v>835</v>
      </c>
      <c r="D318" s="45" t="s">
        <v>989</v>
      </c>
      <c r="E318" s="45" t="s">
        <v>1088</v>
      </c>
      <c r="F318" s="45" t="s">
        <v>1184</v>
      </c>
      <c r="G318" s="39"/>
    </row>
    <row r="319" spans="2:7" ht="15.75" x14ac:dyDescent="0.4">
      <c r="B319" s="533"/>
      <c r="C319" s="45" t="s">
        <v>588</v>
      </c>
      <c r="D319" s="45" t="s">
        <v>990</v>
      </c>
      <c r="E319" s="45" t="s">
        <v>1089</v>
      </c>
      <c r="F319" s="45" t="s">
        <v>1185</v>
      </c>
      <c r="G319" s="39"/>
    </row>
    <row r="320" spans="2:7" ht="15.75" x14ac:dyDescent="0.4">
      <c r="B320" s="533"/>
      <c r="C320" s="45" t="s">
        <v>836</v>
      </c>
      <c r="D320" s="45" t="s">
        <v>230</v>
      </c>
      <c r="E320" s="45" t="s">
        <v>1090</v>
      </c>
      <c r="F320" s="45" t="s">
        <v>1186</v>
      </c>
      <c r="G320" s="39"/>
    </row>
    <row r="321" spans="2:7" ht="15.75" x14ac:dyDescent="0.4">
      <c r="B321" s="533"/>
      <c r="C321" s="45" t="s">
        <v>837</v>
      </c>
      <c r="D321" s="45" t="s">
        <v>991</v>
      </c>
      <c r="E321" s="45" t="s">
        <v>1091</v>
      </c>
      <c r="F321" s="45" t="s">
        <v>1187</v>
      </c>
      <c r="G321" s="39"/>
    </row>
    <row r="322" spans="2:7" ht="15.75" x14ac:dyDescent="0.4">
      <c r="B322" s="533"/>
      <c r="C322" s="45" t="s">
        <v>838</v>
      </c>
      <c r="D322" s="45" t="s">
        <v>992</v>
      </c>
      <c r="E322" s="45" t="s">
        <v>1092</v>
      </c>
      <c r="F322" s="45" t="s">
        <v>1188</v>
      </c>
      <c r="G322" s="39"/>
    </row>
    <row r="323" spans="2:7" ht="15.75" x14ac:dyDescent="0.4">
      <c r="B323" s="533"/>
      <c r="C323" s="45" t="s">
        <v>839</v>
      </c>
      <c r="D323" s="45" t="s">
        <v>901</v>
      </c>
      <c r="E323" s="45" t="s">
        <v>631</v>
      </c>
      <c r="F323" s="45" t="s">
        <v>1189</v>
      </c>
      <c r="G323" s="39"/>
    </row>
    <row r="324" spans="2:7" ht="15.75" x14ac:dyDescent="0.4">
      <c r="B324" s="533"/>
      <c r="C324" s="45" t="s">
        <v>840</v>
      </c>
      <c r="D324" s="45" t="s">
        <v>993</v>
      </c>
      <c r="E324" s="45" t="s">
        <v>632</v>
      </c>
      <c r="F324" s="45" t="s">
        <v>1190</v>
      </c>
      <c r="G324" s="39"/>
    </row>
    <row r="325" spans="2:7" ht="15.75" x14ac:dyDescent="0.4">
      <c r="B325" s="533"/>
      <c r="C325" s="45" t="s">
        <v>841</v>
      </c>
      <c r="D325" s="45" t="s">
        <v>994</v>
      </c>
      <c r="E325" s="45" t="s">
        <v>1054</v>
      </c>
      <c r="F325" s="45" t="s">
        <v>1191</v>
      </c>
      <c r="G325" s="39"/>
    </row>
    <row r="326" spans="2:7" ht="15.75" x14ac:dyDescent="0.4">
      <c r="B326" s="533"/>
      <c r="C326" s="45" t="s">
        <v>842</v>
      </c>
      <c r="D326" s="45" t="s">
        <v>995</v>
      </c>
      <c r="E326" s="45" t="s">
        <v>1093</v>
      </c>
      <c r="F326" s="45" t="s">
        <v>1192</v>
      </c>
      <c r="G326" s="39"/>
    </row>
    <row r="327" spans="2:7" ht="15.75" x14ac:dyDescent="0.4">
      <c r="B327" s="533"/>
      <c r="C327" s="45" t="s">
        <v>843</v>
      </c>
      <c r="D327" s="45" t="s">
        <v>996</v>
      </c>
      <c r="E327" s="45" t="s">
        <v>1094</v>
      </c>
      <c r="F327" s="39"/>
      <c r="G327" s="39"/>
    </row>
    <row r="328" spans="2:7" ht="15.75" x14ac:dyDescent="0.4">
      <c r="B328" s="533"/>
      <c r="C328" s="45" t="s">
        <v>844</v>
      </c>
      <c r="D328" s="45" t="s">
        <v>997</v>
      </c>
      <c r="E328" s="45" t="s">
        <v>1095</v>
      </c>
      <c r="F328" s="39"/>
      <c r="G328" s="39"/>
    </row>
    <row r="329" spans="2:7" ht="15.75" x14ac:dyDescent="0.4">
      <c r="B329" s="533"/>
      <c r="C329" s="45" t="s">
        <v>845</v>
      </c>
      <c r="D329" s="45" t="s">
        <v>998</v>
      </c>
      <c r="E329" s="45" t="s">
        <v>1096</v>
      </c>
      <c r="F329" s="39"/>
      <c r="G329" s="39"/>
    </row>
    <row r="330" spans="2:7" ht="15.75" x14ac:dyDescent="0.4">
      <c r="B330" s="533"/>
      <c r="C330" s="45" t="s">
        <v>846</v>
      </c>
      <c r="D330" s="45" t="s">
        <v>999</v>
      </c>
      <c r="E330" s="39"/>
      <c r="F330" s="39"/>
      <c r="G330" s="39"/>
    </row>
    <row r="331" spans="2:7" ht="15.75" x14ac:dyDescent="0.4">
      <c r="B331" s="533"/>
      <c r="C331" s="45" t="s">
        <v>847</v>
      </c>
      <c r="D331" s="45" t="s">
        <v>1000</v>
      </c>
      <c r="E331" s="39"/>
      <c r="F331" s="39"/>
      <c r="G331" s="39"/>
    </row>
    <row r="332" spans="2:7" ht="15.75" x14ac:dyDescent="0.4">
      <c r="B332" s="533"/>
      <c r="C332" s="45" t="s">
        <v>848</v>
      </c>
      <c r="D332" s="45" t="s">
        <v>1001</v>
      </c>
      <c r="E332" s="39"/>
      <c r="F332" s="39"/>
      <c r="G332" s="39"/>
    </row>
    <row r="333" spans="2:7" ht="15.75" x14ac:dyDescent="0.4">
      <c r="B333" s="533"/>
      <c r="C333" s="45" t="s">
        <v>849</v>
      </c>
      <c r="D333" s="45" t="s">
        <v>1002</v>
      </c>
      <c r="E333" s="39"/>
      <c r="F333" s="39"/>
      <c r="G333" s="39"/>
    </row>
    <row r="334" spans="2:7" ht="15.75" x14ac:dyDescent="0.4">
      <c r="B334" s="533"/>
      <c r="C334" s="45" t="s">
        <v>850</v>
      </c>
      <c r="D334" s="45" t="s">
        <v>1003</v>
      </c>
      <c r="E334" s="39"/>
      <c r="F334" s="39"/>
      <c r="G334" s="39"/>
    </row>
    <row r="335" spans="2:7" ht="15.75" x14ac:dyDescent="0.4">
      <c r="B335" s="533"/>
      <c r="C335" s="45" t="s">
        <v>851</v>
      </c>
      <c r="D335" s="45" t="s">
        <v>1004</v>
      </c>
      <c r="E335" s="39"/>
      <c r="F335" s="39"/>
      <c r="G335" s="39"/>
    </row>
    <row r="336" spans="2:7" ht="15.75" x14ac:dyDescent="0.4">
      <c r="B336" s="533"/>
      <c r="C336" s="45" t="s">
        <v>852</v>
      </c>
      <c r="D336" s="52">
        <v>4.2361111111111106E-2</v>
      </c>
      <c r="E336" s="39"/>
      <c r="F336" s="39"/>
      <c r="G336" s="39"/>
    </row>
    <row r="337" spans="2:7" ht="15.75" x14ac:dyDescent="0.4">
      <c r="B337" s="533"/>
      <c r="C337" s="45" t="s">
        <v>853</v>
      </c>
      <c r="D337" s="45" t="s">
        <v>1005</v>
      </c>
      <c r="E337" s="39"/>
      <c r="F337" s="39"/>
      <c r="G337" s="39"/>
    </row>
    <row r="338" spans="2:7" ht="15.75" x14ac:dyDescent="0.4">
      <c r="B338" s="533"/>
      <c r="C338" s="45" t="s">
        <v>854</v>
      </c>
      <c r="D338" s="45" t="s">
        <v>1006</v>
      </c>
      <c r="E338" s="39"/>
      <c r="F338" s="39"/>
      <c r="G338" s="39"/>
    </row>
    <row r="339" spans="2:7" ht="15.75" x14ac:dyDescent="0.4">
      <c r="B339" s="533"/>
      <c r="C339" s="45" t="s">
        <v>855</v>
      </c>
      <c r="D339" s="45" t="s">
        <v>1007</v>
      </c>
      <c r="E339" s="39"/>
      <c r="F339" s="39"/>
      <c r="G339" s="39"/>
    </row>
    <row r="340" spans="2:7" ht="15.75" x14ac:dyDescent="0.4">
      <c r="B340" s="533"/>
      <c r="C340" s="45" t="s">
        <v>856</v>
      </c>
      <c r="D340" s="45" t="s">
        <v>1008</v>
      </c>
      <c r="E340" s="39"/>
      <c r="F340" s="39"/>
      <c r="G340" s="39"/>
    </row>
    <row r="341" spans="2:7" ht="15.75" x14ac:dyDescent="0.4">
      <c r="B341" s="533"/>
      <c r="C341" s="45" t="s">
        <v>857</v>
      </c>
      <c r="D341" s="39"/>
      <c r="E341" s="39"/>
      <c r="F341" s="39"/>
      <c r="G341" s="39"/>
    </row>
    <row r="342" spans="2:7" ht="15.75" x14ac:dyDescent="0.4">
      <c r="B342" s="533"/>
      <c r="C342" s="45" t="s">
        <v>858</v>
      </c>
      <c r="D342" s="39"/>
      <c r="E342" s="39"/>
      <c r="F342" s="39"/>
      <c r="G342" s="42"/>
    </row>
    <row r="343" spans="2:7" ht="15.75" x14ac:dyDescent="0.4">
      <c r="B343" s="533"/>
      <c r="C343" s="45" t="s">
        <v>859</v>
      </c>
      <c r="D343" s="39"/>
      <c r="E343" s="39"/>
      <c r="F343" s="39"/>
      <c r="G343" s="42"/>
    </row>
    <row r="344" spans="2:7" ht="15.75" x14ac:dyDescent="0.4">
      <c r="B344" s="533"/>
      <c r="C344" s="45" t="s">
        <v>860</v>
      </c>
      <c r="D344" s="39"/>
      <c r="E344" s="39"/>
      <c r="F344" s="39"/>
      <c r="G344" s="42"/>
    </row>
    <row r="345" spans="2:7" ht="15.75" x14ac:dyDescent="0.4">
      <c r="B345" s="533"/>
      <c r="C345" s="45" t="s">
        <v>861</v>
      </c>
      <c r="D345" s="39"/>
      <c r="E345" s="39"/>
      <c r="F345" s="39"/>
      <c r="G345" s="42"/>
    </row>
    <row r="346" spans="2:7" ht="15.75" x14ac:dyDescent="0.4">
      <c r="B346" s="533"/>
      <c r="C346" s="45" t="s">
        <v>862</v>
      </c>
      <c r="D346" s="39"/>
      <c r="E346" s="39"/>
      <c r="F346" s="39"/>
      <c r="G346" s="42"/>
    </row>
    <row r="347" spans="2:7" ht="15.75" x14ac:dyDescent="0.4">
      <c r="B347" s="533"/>
      <c r="C347" s="45" t="s">
        <v>863</v>
      </c>
      <c r="D347" s="39"/>
      <c r="E347" s="39"/>
      <c r="F347" s="39"/>
      <c r="G347" s="42"/>
    </row>
    <row r="348" spans="2:7" ht="15.75" x14ac:dyDescent="0.4">
      <c r="B348" s="533"/>
      <c r="C348" s="45" t="s">
        <v>864</v>
      </c>
      <c r="D348" s="39"/>
      <c r="E348" s="39"/>
      <c r="F348" s="39"/>
      <c r="G348" s="42"/>
    </row>
    <row r="349" spans="2:7" ht="15.75" x14ac:dyDescent="0.4">
      <c r="B349" s="533"/>
      <c r="C349" s="45" t="s">
        <v>865</v>
      </c>
      <c r="D349" s="39"/>
      <c r="E349" s="39"/>
      <c r="F349" s="39"/>
      <c r="G349" s="42"/>
    </row>
    <row r="350" spans="2:7" ht="15.75" x14ac:dyDescent="0.4">
      <c r="B350" s="533"/>
      <c r="C350" s="45" t="s">
        <v>866</v>
      </c>
      <c r="D350" s="39"/>
      <c r="E350" s="39"/>
      <c r="F350" s="39"/>
      <c r="G350" s="42"/>
    </row>
    <row r="351" spans="2:7" ht="15.75" x14ac:dyDescent="0.4">
      <c r="B351" s="533"/>
      <c r="C351" s="45" t="s">
        <v>867</v>
      </c>
      <c r="D351" s="39"/>
      <c r="E351" s="39"/>
      <c r="F351" s="39"/>
      <c r="G351" s="42"/>
    </row>
    <row r="352" spans="2:7" ht="15.75" x14ac:dyDescent="0.4">
      <c r="B352" s="533"/>
      <c r="C352" s="45" t="s">
        <v>868</v>
      </c>
      <c r="D352" s="39"/>
      <c r="E352" s="39"/>
      <c r="F352" s="39"/>
      <c r="G352" s="42"/>
    </row>
    <row r="353" spans="2:7" ht="15.75" x14ac:dyDescent="0.4">
      <c r="B353" s="533"/>
      <c r="C353" s="45" t="s">
        <v>869</v>
      </c>
      <c r="D353" s="39"/>
      <c r="E353" s="39"/>
      <c r="F353" s="39"/>
      <c r="G353" s="42"/>
    </row>
    <row r="354" spans="2:7" ht="15.75" x14ac:dyDescent="0.4">
      <c r="B354" s="533"/>
      <c r="C354" s="45" t="s">
        <v>870</v>
      </c>
      <c r="D354" s="39"/>
      <c r="E354" s="39"/>
      <c r="F354" s="39"/>
      <c r="G354" s="42"/>
    </row>
    <row r="355" spans="2:7" ht="15.75" x14ac:dyDescent="0.4">
      <c r="B355" s="533"/>
      <c r="C355" s="45" t="s">
        <v>871</v>
      </c>
      <c r="D355" s="39"/>
      <c r="E355" s="39"/>
      <c r="F355" s="39"/>
      <c r="G355" s="42"/>
    </row>
    <row r="356" spans="2:7" ht="15.75" x14ac:dyDescent="0.4">
      <c r="B356" s="533"/>
      <c r="C356" s="45" t="s">
        <v>872</v>
      </c>
      <c r="D356" s="39"/>
      <c r="E356" s="39"/>
      <c r="F356" s="39"/>
      <c r="G356" s="42"/>
    </row>
    <row r="357" spans="2:7" ht="15.75" x14ac:dyDescent="0.4">
      <c r="B357" s="533"/>
      <c r="C357" s="45" t="s">
        <v>873</v>
      </c>
      <c r="D357" s="39"/>
      <c r="E357" s="39"/>
      <c r="F357" s="39"/>
      <c r="G357" s="42"/>
    </row>
    <row r="358" spans="2:7" ht="15.75" x14ac:dyDescent="0.4">
      <c r="B358" s="533"/>
      <c r="C358" s="45" t="s">
        <v>874</v>
      </c>
      <c r="D358" s="39"/>
      <c r="E358" s="39"/>
      <c r="F358" s="39"/>
      <c r="G358" s="42"/>
    </row>
    <row r="359" spans="2:7" ht="15.75" x14ac:dyDescent="0.4">
      <c r="B359" s="533"/>
      <c r="C359" s="45" t="s">
        <v>875</v>
      </c>
      <c r="D359" s="39"/>
      <c r="E359" s="39"/>
      <c r="F359" s="39"/>
      <c r="G359" s="42"/>
    </row>
    <row r="360" spans="2:7" ht="15.75" x14ac:dyDescent="0.4">
      <c r="B360" s="533"/>
      <c r="C360" s="45" t="s">
        <v>876</v>
      </c>
      <c r="D360" s="39"/>
      <c r="E360" s="39"/>
      <c r="F360" s="39"/>
      <c r="G360" s="42"/>
    </row>
    <row r="361" spans="2:7" ht="15.75" x14ac:dyDescent="0.4">
      <c r="B361" s="533"/>
      <c r="C361" s="45" t="s">
        <v>877</v>
      </c>
      <c r="D361" s="39"/>
      <c r="E361" s="39"/>
      <c r="F361" s="39"/>
      <c r="G361" s="42"/>
    </row>
    <row r="362" spans="2:7" ht="15.75" x14ac:dyDescent="0.4">
      <c r="B362" s="533"/>
      <c r="C362" s="45" t="s">
        <v>878</v>
      </c>
      <c r="D362" s="39"/>
      <c r="E362" s="39"/>
      <c r="F362" s="39"/>
      <c r="G362" s="42"/>
    </row>
    <row r="363" spans="2:7" ht="15.75" x14ac:dyDescent="0.4">
      <c r="B363" s="533"/>
      <c r="C363" s="45" t="s">
        <v>879</v>
      </c>
      <c r="D363" s="39"/>
      <c r="E363" s="39"/>
      <c r="F363" s="39"/>
      <c r="G363" s="42"/>
    </row>
    <row r="364" spans="2:7" ht="15.75" x14ac:dyDescent="0.4">
      <c r="B364" s="533"/>
      <c r="C364" s="45" t="s">
        <v>880</v>
      </c>
      <c r="D364" s="39"/>
      <c r="E364" s="39"/>
      <c r="F364" s="39"/>
      <c r="G364" s="42"/>
    </row>
    <row r="365" spans="2:7" ht="15.75" x14ac:dyDescent="0.4">
      <c r="B365" s="533"/>
      <c r="C365" s="45" t="s">
        <v>881</v>
      </c>
      <c r="D365" s="39"/>
      <c r="E365" s="39"/>
      <c r="F365" s="39"/>
      <c r="G365" s="42"/>
    </row>
    <row r="366" spans="2:7" ht="15.75" x14ac:dyDescent="0.4">
      <c r="B366" s="533"/>
      <c r="C366" s="45" t="s">
        <v>882</v>
      </c>
      <c r="D366" s="39"/>
      <c r="E366" s="39"/>
      <c r="F366" s="39"/>
      <c r="G366" s="42"/>
    </row>
    <row r="367" spans="2:7" ht="15.75" x14ac:dyDescent="0.4">
      <c r="B367" s="533"/>
      <c r="C367" s="45" t="s">
        <v>883</v>
      </c>
      <c r="D367" s="39"/>
      <c r="E367" s="39"/>
      <c r="F367" s="39"/>
      <c r="G367" s="42"/>
    </row>
    <row r="368" spans="2:7" ht="15.75" x14ac:dyDescent="0.4">
      <c r="B368" s="533"/>
      <c r="C368" s="45" t="s">
        <v>884</v>
      </c>
      <c r="D368" s="39"/>
      <c r="E368" s="39"/>
      <c r="F368" s="39"/>
      <c r="G368" s="42"/>
    </row>
    <row r="369" spans="2:7" ht="15.75" x14ac:dyDescent="0.4">
      <c r="B369" s="533"/>
      <c r="C369" s="45" t="s">
        <v>885</v>
      </c>
      <c r="D369" s="39"/>
      <c r="E369" s="39"/>
      <c r="F369" s="39"/>
      <c r="G369" s="42"/>
    </row>
    <row r="370" spans="2:7" ht="15.75" x14ac:dyDescent="0.4">
      <c r="B370" s="533"/>
      <c r="C370" s="45" t="s">
        <v>886</v>
      </c>
      <c r="D370" s="39"/>
      <c r="E370" s="39"/>
      <c r="F370" s="39"/>
      <c r="G370" s="42"/>
    </row>
    <row r="371" spans="2:7" ht="15.75" x14ac:dyDescent="0.4">
      <c r="B371" s="533"/>
      <c r="C371" s="45" t="s">
        <v>887</v>
      </c>
      <c r="D371" s="39"/>
      <c r="E371" s="39"/>
      <c r="F371" s="39"/>
      <c r="G371" s="42"/>
    </row>
    <row r="372" spans="2:7" ht="15.75" x14ac:dyDescent="0.4">
      <c r="B372" s="533"/>
      <c r="C372" s="45" t="s">
        <v>888</v>
      </c>
      <c r="D372" s="39"/>
      <c r="E372" s="39"/>
      <c r="F372" s="39"/>
      <c r="G372" s="42"/>
    </row>
    <row r="373" spans="2:7" ht="15.75" x14ac:dyDescent="0.4">
      <c r="B373" s="533"/>
      <c r="C373" s="45" t="s">
        <v>889</v>
      </c>
      <c r="D373" s="39"/>
      <c r="E373" s="39"/>
      <c r="F373" s="39"/>
      <c r="G373" s="42"/>
    </row>
    <row r="374" spans="2:7" ht="15.75" x14ac:dyDescent="0.4">
      <c r="B374" s="533"/>
      <c r="C374" s="45" t="s">
        <v>890</v>
      </c>
      <c r="D374" s="39"/>
      <c r="E374" s="39"/>
      <c r="F374" s="39"/>
      <c r="G374" s="42"/>
    </row>
    <row r="375" spans="2:7" ht="15.75" x14ac:dyDescent="0.4">
      <c r="B375" s="533"/>
      <c r="C375" s="45" t="s">
        <v>891</v>
      </c>
      <c r="D375" s="39"/>
      <c r="E375" s="39"/>
      <c r="F375" s="39"/>
      <c r="G375" s="42"/>
    </row>
    <row r="376" spans="2:7" ht="16.149999999999999" thickBot="1" x14ac:dyDescent="0.45">
      <c r="B376" s="534"/>
      <c r="C376" s="50" t="s">
        <v>892</v>
      </c>
      <c r="D376" s="37"/>
      <c r="E376" s="37"/>
      <c r="F376" s="37"/>
      <c r="G376" s="43"/>
    </row>
    <row r="377" spans="2:7" ht="15.75" x14ac:dyDescent="0.4">
      <c r="B377" s="532">
        <v>43684</v>
      </c>
      <c r="C377" s="45" t="s">
        <v>1209</v>
      </c>
      <c r="D377" s="45" t="s">
        <v>1323</v>
      </c>
      <c r="E377" s="45" t="s">
        <v>1342</v>
      </c>
      <c r="F377" s="45" t="s">
        <v>1355</v>
      </c>
      <c r="G377" s="45" t="s">
        <v>1428</v>
      </c>
    </row>
    <row r="378" spans="2:7" ht="31.5" x14ac:dyDescent="0.4">
      <c r="B378" s="533"/>
      <c r="C378" s="45" t="s">
        <v>1210</v>
      </c>
      <c r="D378" s="45" t="s">
        <v>1324</v>
      </c>
      <c r="E378" s="45" t="s">
        <v>1343</v>
      </c>
      <c r="F378" s="45" t="s">
        <v>1356</v>
      </c>
      <c r="G378" s="45" t="s">
        <v>1429</v>
      </c>
    </row>
    <row r="379" spans="2:7" ht="15.75" x14ac:dyDescent="0.4">
      <c r="B379" s="533"/>
      <c r="C379" s="45" t="s">
        <v>1211</v>
      </c>
      <c r="D379" s="45" t="s">
        <v>1325</v>
      </c>
      <c r="E379" s="45" t="s">
        <v>1344</v>
      </c>
      <c r="F379" s="45" t="s">
        <v>1357</v>
      </c>
      <c r="G379" s="45" t="s">
        <v>1430</v>
      </c>
    </row>
    <row r="380" spans="2:7" ht="15.75" x14ac:dyDescent="0.4">
      <c r="B380" s="533"/>
      <c r="C380" s="45" t="s">
        <v>1143</v>
      </c>
      <c r="D380" s="45" t="s">
        <v>1326</v>
      </c>
      <c r="E380" s="45" t="s">
        <v>1345</v>
      </c>
      <c r="F380" s="45" t="s">
        <v>1358</v>
      </c>
      <c r="G380" s="45" t="s">
        <v>1431</v>
      </c>
    </row>
    <row r="381" spans="2:7" ht="15.75" x14ac:dyDescent="0.4">
      <c r="B381" s="533"/>
      <c r="C381" s="45" t="s">
        <v>1212</v>
      </c>
      <c r="D381" s="45" t="s">
        <v>1327</v>
      </c>
      <c r="E381" s="45" t="s">
        <v>1346</v>
      </c>
      <c r="F381" s="45" t="s">
        <v>1359</v>
      </c>
      <c r="G381" s="45" t="s">
        <v>1432</v>
      </c>
    </row>
    <row r="382" spans="2:7" ht="15.75" x14ac:dyDescent="0.4">
      <c r="B382" s="533"/>
      <c r="C382" s="45" t="s">
        <v>1213</v>
      </c>
      <c r="D382" s="45" t="s">
        <v>1328</v>
      </c>
      <c r="E382" s="45" t="s">
        <v>1347</v>
      </c>
      <c r="F382" s="45" t="s">
        <v>1360</v>
      </c>
      <c r="G382" s="45" t="s">
        <v>1433</v>
      </c>
    </row>
    <row r="383" spans="2:7" ht="15.75" x14ac:dyDescent="0.4">
      <c r="B383" s="533"/>
      <c r="C383" s="45" t="s">
        <v>1214</v>
      </c>
      <c r="D383" s="45" t="s">
        <v>1329</v>
      </c>
      <c r="E383" s="45" t="s">
        <v>1348</v>
      </c>
      <c r="F383" s="45" t="s">
        <v>1361</v>
      </c>
      <c r="G383" s="45" t="s">
        <v>1434</v>
      </c>
    </row>
    <row r="384" spans="2:7" ht="15.75" x14ac:dyDescent="0.4">
      <c r="B384" s="533"/>
      <c r="C384" s="45" t="s">
        <v>1215</v>
      </c>
      <c r="D384" s="45" t="s">
        <v>1330</v>
      </c>
      <c r="E384" s="45" t="s">
        <v>1349</v>
      </c>
      <c r="F384" s="45" t="s">
        <v>1362</v>
      </c>
      <c r="G384" s="45" t="s">
        <v>1435</v>
      </c>
    </row>
    <row r="385" spans="2:7" ht="15.75" x14ac:dyDescent="0.4">
      <c r="B385" s="533"/>
      <c r="C385" s="45" t="s">
        <v>1216</v>
      </c>
      <c r="D385" s="45" t="s">
        <v>1331</v>
      </c>
      <c r="E385" s="45" t="s">
        <v>1350</v>
      </c>
      <c r="F385" s="45" t="s">
        <v>1363</v>
      </c>
      <c r="G385" s="45" t="s">
        <v>1436</v>
      </c>
    </row>
    <row r="386" spans="2:7" ht="15.75" x14ac:dyDescent="0.4">
      <c r="B386" s="533"/>
      <c r="C386" s="45" t="s">
        <v>1217</v>
      </c>
      <c r="D386" s="45" t="s">
        <v>1332</v>
      </c>
      <c r="E386" s="45" t="s">
        <v>1351</v>
      </c>
      <c r="F386" s="45" t="s">
        <v>1364</v>
      </c>
      <c r="G386" s="45" t="s">
        <v>1437</v>
      </c>
    </row>
    <row r="387" spans="2:7" ht="15.75" x14ac:dyDescent="0.4">
      <c r="B387" s="533"/>
      <c r="C387" s="45" t="s">
        <v>1218</v>
      </c>
      <c r="D387" s="45" t="s">
        <v>1333</v>
      </c>
      <c r="E387" s="45" t="s">
        <v>1352</v>
      </c>
      <c r="F387" s="45" t="s">
        <v>1365</v>
      </c>
      <c r="G387" s="45" t="s">
        <v>1438</v>
      </c>
    </row>
    <row r="388" spans="2:7" ht="15.75" x14ac:dyDescent="0.4">
      <c r="B388" s="533"/>
      <c r="C388" s="45" t="s">
        <v>1219</v>
      </c>
      <c r="D388" s="45" t="s">
        <v>1334</v>
      </c>
      <c r="E388" s="45" t="s">
        <v>1353</v>
      </c>
      <c r="F388" s="45" t="s">
        <v>1366</v>
      </c>
      <c r="G388" s="45" t="s">
        <v>1439</v>
      </c>
    </row>
    <row r="389" spans="2:7" ht="15.75" x14ac:dyDescent="0.4">
      <c r="B389" s="533"/>
      <c r="C389" s="45" t="s">
        <v>1220</v>
      </c>
      <c r="D389" s="45" t="s">
        <v>1335</v>
      </c>
      <c r="E389" s="45" t="s">
        <v>1354</v>
      </c>
      <c r="F389" s="45" t="s">
        <v>1367</v>
      </c>
      <c r="G389" s="45" t="s">
        <v>1440</v>
      </c>
    </row>
    <row r="390" spans="2:7" ht="15.75" x14ac:dyDescent="0.4">
      <c r="B390" s="533"/>
      <c r="C390" s="45" t="s">
        <v>1221</v>
      </c>
      <c r="D390" s="45" t="s">
        <v>1336</v>
      </c>
      <c r="E390" s="45"/>
      <c r="F390" s="45" t="s">
        <v>1143</v>
      </c>
      <c r="G390" s="45" t="s">
        <v>1441</v>
      </c>
    </row>
    <row r="391" spans="2:7" ht="15.75" x14ac:dyDescent="0.4">
      <c r="B391" s="533"/>
      <c r="C391" s="45" t="s">
        <v>1222</v>
      </c>
      <c r="D391" s="45" t="s">
        <v>1337</v>
      </c>
      <c r="E391" s="39"/>
      <c r="F391" s="45" t="s">
        <v>1368</v>
      </c>
      <c r="G391" s="45" t="s">
        <v>1442</v>
      </c>
    </row>
    <row r="392" spans="2:7" ht="15.75" x14ac:dyDescent="0.4">
      <c r="B392" s="533"/>
      <c r="C392" s="45" t="s">
        <v>1223</v>
      </c>
      <c r="D392" s="45" t="s">
        <v>1338</v>
      </c>
      <c r="E392" s="39"/>
      <c r="F392" s="45" t="s">
        <v>1255</v>
      </c>
      <c r="G392" s="45" t="s">
        <v>1443</v>
      </c>
    </row>
    <row r="393" spans="2:7" ht="15.75" x14ac:dyDescent="0.4">
      <c r="B393" s="533"/>
      <c r="C393" s="45" t="s">
        <v>1224</v>
      </c>
      <c r="D393" s="45" t="s">
        <v>1339</v>
      </c>
      <c r="E393" s="39"/>
      <c r="F393" s="45" t="s">
        <v>1369</v>
      </c>
      <c r="G393" s="45" t="s">
        <v>1444</v>
      </c>
    </row>
    <row r="394" spans="2:7" ht="15.75" x14ac:dyDescent="0.4">
      <c r="B394" s="533"/>
      <c r="C394" s="45" t="s">
        <v>1225</v>
      </c>
      <c r="D394" s="45" t="s">
        <v>1340</v>
      </c>
      <c r="E394" s="39"/>
      <c r="F394" s="45" t="s">
        <v>1370</v>
      </c>
      <c r="G394" s="45" t="s">
        <v>1445</v>
      </c>
    </row>
    <row r="395" spans="2:7" ht="15.75" x14ac:dyDescent="0.4">
      <c r="B395" s="533"/>
      <c r="C395" s="45" t="s">
        <v>1226</v>
      </c>
      <c r="D395" s="45" t="s">
        <v>1341</v>
      </c>
      <c r="E395" s="39"/>
      <c r="F395" s="45" t="s">
        <v>1371</v>
      </c>
      <c r="G395" s="45" t="s">
        <v>1446</v>
      </c>
    </row>
    <row r="396" spans="2:7" ht="15.75" x14ac:dyDescent="0.4">
      <c r="B396" s="533"/>
      <c r="C396" s="45" t="s">
        <v>1227</v>
      </c>
      <c r="D396" s="39"/>
      <c r="E396" s="39"/>
      <c r="F396" s="45" t="s">
        <v>1372</v>
      </c>
      <c r="G396" s="45" t="s">
        <v>1447</v>
      </c>
    </row>
    <row r="397" spans="2:7" ht="15.75" x14ac:dyDescent="0.4">
      <c r="B397" s="533"/>
      <c r="C397" s="45" t="s">
        <v>1228</v>
      </c>
      <c r="D397" s="39"/>
      <c r="E397" s="39"/>
      <c r="F397" s="45" t="s">
        <v>1373</v>
      </c>
      <c r="G397" s="45" t="s">
        <v>1448</v>
      </c>
    </row>
    <row r="398" spans="2:7" ht="15.75" x14ac:dyDescent="0.4">
      <c r="B398" s="533"/>
      <c r="C398" s="45" t="s">
        <v>1229</v>
      </c>
      <c r="D398" s="39"/>
      <c r="E398" s="39"/>
      <c r="F398" s="45" t="s">
        <v>1356</v>
      </c>
      <c r="G398" s="45"/>
    </row>
    <row r="399" spans="2:7" ht="15.75" x14ac:dyDescent="0.4">
      <c r="B399" s="533"/>
      <c r="C399" s="45" t="s">
        <v>1230</v>
      </c>
      <c r="D399" s="39"/>
      <c r="E399" s="39"/>
      <c r="F399" s="45" t="s">
        <v>1357</v>
      </c>
      <c r="G399" s="45"/>
    </row>
    <row r="400" spans="2:7" ht="15.75" x14ac:dyDescent="0.4">
      <c r="B400" s="533"/>
      <c r="C400" s="45" t="s">
        <v>1231</v>
      </c>
      <c r="D400" s="39"/>
      <c r="E400" s="39"/>
      <c r="F400" s="45" t="s">
        <v>1374</v>
      </c>
      <c r="G400" s="45"/>
    </row>
    <row r="401" spans="2:7" ht="15.75" x14ac:dyDescent="0.4">
      <c r="B401" s="533"/>
      <c r="C401" s="45" t="s">
        <v>1232</v>
      </c>
      <c r="D401" s="39"/>
      <c r="E401" s="39"/>
      <c r="F401" s="45" t="s">
        <v>1375</v>
      </c>
      <c r="G401" s="45"/>
    </row>
    <row r="402" spans="2:7" ht="15.75" x14ac:dyDescent="0.4">
      <c r="B402" s="533"/>
      <c r="C402" s="45" t="s">
        <v>1233</v>
      </c>
      <c r="D402" s="39"/>
      <c r="E402" s="39"/>
      <c r="F402" s="45" t="s">
        <v>1376</v>
      </c>
      <c r="G402" s="39"/>
    </row>
    <row r="403" spans="2:7" ht="15.75" x14ac:dyDescent="0.4">
      <c r="B403" s="533"/>
      <c r="C403" s="45" t="s">
        <v>1234</v>
      </c>
      <c r="D403" s="39"/>
      <c r="E403" s="39"/>
      <c r="F403" s="45" t="s">
        <v>1034</v>
      </c>
      <c r="G403" s="39"/>
    </row>
    <row r="404" spans="2:7" ht="15.75" x14ac:dyDescent="0.4">
      <c r="B404" s="533"/>
      <c r="C404" s="45" t="s">
        <v>1235</v>
      </c>
      <c r="D404" s="39"/>
      <c r="E404" s="39"/>
      <c r="F404" s="45" t="s">
        <v>873</v>
      </c>
      <c r="G404" s="39"/>
    </row>
    <row r="405" spans="2:7" ht="15.75" x14ac:dyDescent="0.4">
      <c r="B405" s="533"/>
      <c r="C405" s="45" t="s">
        <v>1236</v>
      </c>
      <c r="D405" s="39"/>
      <c r="E405" s="39"/>
      <c r="F405" s="45" t="s">
        <v>1377</v>
      </c>
      <c r="G405" s="39"/>
    </row>
    <row r="406" spans="2:7" ht="15.75" x14ac:dyDescent="0.4">
      <c r="B406" s="533"/>
      <c r="C406" s="45" t="s">
        <v>1237</v>
      </c>
      <c r="D406" s="39"/>
      <c r="E406" s="39"/>
      <c r="F406" s="45" t="s">
        <v>1378</v>
      </c>
      <c r="G406" s="39"/>
    </row>
    <row r="407" spans="2:7" ht="15.75" x14ac:dyDescent="0.4">
      <c r="B407" s="533"/>
      <c r="C407" s="45" t="s">
        <v>1238</v>
      </c>
      <c r="D407" s="39"/>
      <c r="E407" s="39"/>
      <c r="F407" s="45" t="s">
        <v>1379</v>
      </c>
      <c r="G407" s="39"/>
    </row>
    <row r="408" spans="2:7" ht="15.75" x14ac:dyDescent="0.4">
      <c r="B408" s="533"/>
      <c r="C408" s="45" t="s">
        <v>1239</v>
      </c>
      <c r="D408" s="39"/>
      <c r="E408" s="39"/>
      <c r="F408" s="45" t="s">
        <v>1264</v>
      </c>
      <c r="G408" s="39"/>
    </row>
    <row r="409" spans="2:7" ht="15.75" x14ac:dyDescent="0.4">
      <c r="B409" s="533"/>
      <c r="C409" s="45" t="s">
        <v>1240</v>
      </c>
      <c r="D409" s="39"/>
      <c r="E409" s="39"/>
      <c r="F409" s="45" t="s">
        <v>1380</v>
      </c>
      <c r="G409" s="39"/>
    </row>
    <row r="410" spans="2:7" ht="15.75" x14ac:dyDescent="0.4">
      <c r="B410" s="533"/>
      <c r="C410" s="45" t="s">
        <v>1241</v>
      </c>
      <c r="D410" s="39"/>
      <c r="E410" s="39"/>
      <c r="F410" s="45" t="s">
        <v>1381</v>
      </c>
      <c r="G410" s="39"/>
    </row>
    <row r="411" spans="2:7" ht="15.75" x14ac:dyDescent="0.4">
      <c r="B411" s="533"/>
      <c r="C411" s="45" t="s">
        <v>1242</v>
      </c>
      <c r="D411" s="39"/>
      <c r="E411" s="39"/>
      <c r="F411" s="45" t="s">
        <v>1382</v>
      </c>
      <c r="G411" s="39"/>
    </row>
    <row r="412" spans="2:7" ht="15.75" x14ac:dyDescent="0.4">
      <c r="B412" s="533"/>
      <c r="C412" s="45" t="s">
        <v>1243</v>
      </c>
      <c r="D412" s="39"/>
      <c r="E412" s="39"/>
      <c r="F412" s="45" t="s">
        <v>1383</v>
      </c>
      <c r="G412" s="39"/>
    </row>
    <row r="413" spans="2:7" ht="15.75" x14ac:dyDescent="0.4">
      <c r="B413" s="533"/>
      <c r="C413" s="45" t="s">
        <v>438</v>
      </c>
      <c r="D413" s="39"/>
      <c r="E413" s="39"/>
      <c r="F413" s="45" t="s">
        <v>1384</v>
      </c>
      <c r="G413" s="39"/>
    </row>
    <row r="414" spans="2:7" ht="15.75" x14ac:dyDescent="0.4">
      <c r="B414" s="533"/>
      <c r="C414" s="45" t="s">
        <v>1244</v>
      </c>
      <c r="D414" s="39"/>
      <c r="E414" s="39"/>
      <c r="F414" s="45" t="s">
        <v>1385</v>
      </c>
      <c r="G414" s="39"/>
    </row>
    <row r="415" spans="2:7" ht="15.75" x14ac:dyDescent="0.4">
      <c r="B415" s="533"/>
      <c r="C415" s="45" t="s">
        <v>1245</v>
      </c>
      <c r="D415" s="39"/>
      <c r="E415" s="39"/>
      <c r="F415" s="45" t="s">
        <v>1386</v>
      </c>
      <c r="G415" s="39"/>
    </row>
    <row r="416" spans="2:7" ht="15.75" x14ac:dyDescent="0.4">
      <c r="B416" s="533"/>
      <c r="C416" s="45" t="s">
        <v>1246</v>
      </c>
      <c r="D416" s="39"/>
      <c r="E416" s="39"/>
      <c r="F416" s="45" t="s">
        <v>1387</v>
      </c>
      <c r="G416" s="39"/>
    </row>
    <row r="417" spans="2:7" ht="15.75" x14ac:dyDescent="0.4">
      <c r="B417" s="533"/>
      <c r="C417" s="45" t="s">
        <v>441</v>
      </c>
      <c r="D417" s="39"/>
      <c r="E417" s="39"/>
      <c r="F417" s="45" t="s">
        <v>1388</v>
      </c>
      <c r="G417" s="39"/>
    </row>
    <row r="418" spans="2:7" ht="15.75" x14ac:dyDescent="0.4">
      <c r="B418" s="533"/>
      <c r="C418" s="45" t="s">
        <v>1247</v>
      </c>
      <c r="D418" s="39"/>
      <c r="E418" s="39"/>
      <c r="F418" s="45" t="s">
        <v>1065</v>
      </c>
      <c r="G418" s="39"/>
    </row>
    <row r="419" spans="2:7" ht="15.75" x14ac:dyDescent="0.4">
      <c r="B419" s="533"/>
      <c r="C419" s="45" t="s">
        <v>1248</v>
      </c>
      <c r="D419" s="39"/>
      <c r="E419" s="39"/>
      <c r="F419" s="45" t="s">
        <v>1389</v>
      </c>
      <c r="G419" s="39"/>
    </row>
    <row r="420" spans="2:7" ht="15.75" x14ac:dyDescent="0.4">
      <c r="B420" s="533"/>
      <c r="C420" s="45" t="s">
        <v>1249</v>
      </c>
      <c r="D420" s="39"/>
      <c r="E420" s="39"/>
      <c r="F420" s="45" t="s">
        <v>1390</v>
      </c>
      <c r="G420" s="39"/>
    </row>
    <row r="421" spans="2:7" ht="15.75" x14ac:dyDescent="0.4">
      <c r="B421" s="533"/>
      <c r="C421" s="45" t="s">
        <v>1250</v>
      </c>
      <c r="D421" s="39"/>
      <c r="E421" s="39"/>
      <c r="F421" s="45" t="s">
        <v>1143</v>
      </c>
      <c r="G421" s="39"/>
    </row>
    <row r="422" spans="2:7" ht="15.75" x14ac:dyDescent="0.4">
      <c r="B422" s="533"/>
      <c r="C422" s="45" t="s">
        <v>444</v>
      </c>
      <c r="D422" s="39"/>
      <c r="E422" s="39"/>
      <c r="F422" s="45" t="s">
        <v>1391</v>
      </c>
      <c r="G422" s="39"/>
    </row>
    <row r="423" spans="2:7" ht="15.75" x14ac:dyDescent="0.4">
      <c r="B423" s="533"/>
      <c r="C423" s="45" t="s">
        <v>1251</v>
      </c>
      <c r="D423" s="39"/>
      <c r="E423" s="39"/>
      <c r="F423" s="45" t="s">
        <v>1264</v>
      </c>
      <c r="G423" s="39"/>
    </row>
    <row r="424" spans="2:7" ht="15.75" x14ac:dyDescent="0.4">
      <c r="B424" s="533"/>
      <c r="C424" s="45" t="s">
        <v>1252</v>
      </c>
      <c r="D424" s="39"/>
      <c r="E424" s="39"/>
      <c r="F424" s="45" t="s">
        <v>1392</v>
      </c>
      <c r="G424" s="39"/>
    </row>
    <row r="425" spans="2:7" ht="15.75" x14ac:dyDescent="0.4">
      <c r="B425" s="533"/>
      <c r="C425" s="45" t="s">
        <v>1253</v>
      </c>
      <c r="D425" s="39"/>
      <c r="E425" s="39"/>
      <c r="F425" s="45" t="s">
        <v>1393</v>
      </c>
      <c r="G425" s="39"/>
    </row>
    <row r="426" spans="2:7" ht="15.75" x14ac:dyDescent="0.4">
      <c r="B426" s="533"/>
      <c r="C426" s="45" t="s">
        <v>1254</v>
      </c>
      <c r="D426" s="39"/>
      <c r="E426" s="39"/>
      <c r="F426" s="45" t="s">
        <v>1394</v>
      </c>
      <c r="G426" s="39"/>
    </row>
    <row r="427" spans="2:7" ht="15.75" x14ac:dyDescent="0.4">
      <c r="B427" s="533"/>
      <c r="C427" s="45" t="s">
        <v>1255</v>
      </c>
      <c r="D427" s="39"/>
      <c r="E427" s="39"/>
      <c r="F427" s="45" t="s">
        <v>1227</v>
      </c>
      <c r="G427" s="39"/>
    </row>
    <row r="428" spans="2:7" ht="15.75" x14ac:dyDescent="0.4">
      <c r="B428" s="533"/>
      <c r="C428" s="45" t="s">
        <v>491</v>
      </c>
      <c r="D428" s="39"/>
      <c r="E428" s="39"/>
      <c r="F428" s="45" t="s">
        <v>1395</v>
      </c>
      <c r="G428" s="39"/>
    </row>
    <row r="429" spans="2:7" ht="15.75" x14ac:dyDescent="0.4">
      <c r="B429" s="533"/>
      <c r="C429" s="45" t="s">
        <v>1256</v>
      </c>
      <c r="D429" s="39"/>
      <c r="E429" s="39"/>
      <c r="F429" s="45" t="s">
        <v>1396</v>
      </c>
      <c r="G429" s="39"/>
    </row>
    <row r="430" spans="2:7" ht="15.75" x14ac:dyDescent="0.4">
      <c r="B430" s="533"/>
      <c r="C430" s="45" t="s">
        <v>1257</v>
      </c>
      <c r="D430" s="39"/>
      <c r="E430" s="39"/>
      <c r="F430" s="45" t="s">
        <v>1397</v>
      </c>
      <c r="G430" s="39"/>
    </row>
    <row r="431" spans="2:7" ht="15.75" x14ac:dyDescent="0.4">
      <c r="B431" s="533"/>
      <c r="C431" s="45" t="s">
        <v>1258</v>
      </c>
      <c r="D431" s="39"/>
      <c r="E431" s="39"/>
      <c r="F431" s="45" t="s">
        <v>1398</v>
      </c>
      <c r="G431" s="39"/>
    </row>
    <row r="432" spans="2:7" ht="15.75" x14ac:dyDescent="0.4">
      <c r="B432" s="533"/>
      <c r="C432" s="45" t="s">
        <v>1259</v>
      </c>
      <c r="D432" s="39"/>
      <c r="E432" s="39"/>
      <c r="F432" s="45" t="s">
        <v>1399</v>
      </c>
      <c r="G432" s="39"/>
    </row>
    <row r="433" spans="2:7" ht="15.75" x14ac:dyDescent="0.4">
      <c r="B433" s="533"/>
      <c r="C433" s="45" t="s">
        <v>1260</v>
      </c>
      <c r="D433" s="39"/>
      <c r="E433" s="39"/>
      <c r="F433" s="45" t="s">
        <v>1400</v>
      </c>
      <c r="G433" s="39"/>
    </row>
    <row r="434" spans="2:7" ht="15.75" x14ac:dyDescent="0.4">
      <c r="B434" s="533"/>
      <c r="C434" s="45" t="s">
        <v>1261</v>
      </c>
      <c r="D434" s="39"/>
      <c r="E434" s="39"/>
      <c r="F434" s="45" t="s">
        <v>1401</v>
      </c>
      <c r="G434" s="39"/>
    </row>
    <row r="435" spans="2:7" ht="15.75" x14ac:dyDescent="0.4">
      <c r="B435" s="533"/>
      <c r="C435" s="45" t="s">
        <v>1070</v>
      </c>
      <c r="D435" s="39"/>
      <c r="E435" s="39"/>
      <c r="F435" s="45" t="s">
        <v>1402</v>
      </c>
      <c r="G435" s="39"/>
    </row>
    <row r="436" spans="2:7" ht="15.75" x14ac:dyDescent="0.4">
      <c r="B436" s="533"/>
      <c r="C436" s="45" t="s">
        <v>1262</v>
      </c>
      <c r="D436" s="39"/>
      <c r="E436" s="39"/>
      <c r="F436" s="45" t="s">
        <v>1403</v>
      </c>
      <c r="G436" s="39"/>
    </row>
    <row r="437" spans="2:7" ht="15.75" x14ac:dyDescent="0.4">
      <c r="B437" s="533"/>
      <c r="C437" s="45" t="s">
        <v>1263</v>
      </c>
      <c r="D437" s="39"/>
      <c r="E437" s="39"/>
      <c r="F437" s="45" t="s">
        <v>1404</v>
      </c>
      <c r="G437" s="39"/>
    </row>
    <row r="438" spans="2:7" ht="15.75" x14ac:dyDescent="0.4">
      <c r="B438" s="533"/>
      <c r="C438" s="45" t="s">
        <v>1264</v>
      </c>
      <c r="D438" s="39"/>
      <c r="E438" s="39"/>
      <c r="F438" s="45" t="s">
        <v>1405</v>
      </c>
      <c r="G438" s="39"/>
    </row>
    <row r="439" spans="2:7" ht="15.75" x14ac:dyDescent="0.4">
      <c r="B439" s="533"/>
      <c r="C439" s="45" t="s">
        <v>1265</v>
      </c>
      <c r="D439" s="39"/>
      <c r="E439" s="39"/>
      <c r="F439" s="45" t="s">
        <v>996</v>
      </c>
      <c r="G439" s="39"/>
    </row>
    <row r="440" spans="2:7" ht="15.75" x14ac:dyDescent="0.4">
      <c r="B440" s="533"/>
      <c r="C440" s="45" t="s">
        <v>1266</v>
      </c>
      <c r="D440" s="39"/>
      <c r="E440" s="39"/>
      <c r="F440" s="45" t="s">
        <v>1406</v>
      </c>
      <c r="G440" s="39"/>
    </row>
    <row r="441" spans="2:7" ht="15.75" x14ac:dyDescent="0.4">
      <c r="B441" s="533"/>
      <c r="C441" s="45" t="s">
        <v>1267</v>
      </c>
      <c r="D441" s="39"/>
      <c r="E441" s="39"/>
      <c r="F441" s="45" t="s">
        <v>1061</v>
      </c>
      <c r="G441" s="39"/>
    </row>
    <row r="442" spans="2:7" ht="15.75" x14ac:dyDescent="0.4">
      <c r="B442" s="533"/>
      <c r="C442" s="45" t="s">
        <v>1268</v>
      </c>
      <c r="D442" s="39"/>
      <c r="E442" s="39"/>
      <c r="F442" s="45" t="s">
        <v>1407</v>
      </c>
      <c r="G442" s="39"/>
    </row>
    <row r="443" spans="2:7" ht="15.75" x14ac:dyDescent="0.4">
      <c r="B443" s="533"/>
      <c r="C443" s="45" t="s">
        <v>1269</v>
      </c>
      <c r="D443" s="39"/>
      <c r="E443" s="39"/>
      <c r="F443" s="45" t="s">
        <v>1408</v>
      </c>
      <c r="G443" s="39"/>
    </row>
    <row r="444" spans="2:7" ht="15.75" x14ac:dyDescent="0.4">
      <c r="B444" s="533"/>
      <c r="C444" s="45" t="s">
        <v>1270</v>
      </c>
      <c r="D444" s="39"/>
      <c r="E444" s="39"/>
      <c r="F444" s="45" t="s">
        <v>1409</v>
      </c>
      <c r="G444" s="39"/>
    </row>
    <row r="445" spans="2:7" ht="15.75" x14ac:dyDescent="0.4">
      <c r="B445" s="533"/>
      <c r="C445" s="45" t="s">
        <v>1271</v>
      </c>
      <c r="D445" s="39"/>
      <c r="E445" s="39"/>
      <c r="F445" s="45" t="s">
        <v>1277</v>
      </c>
      <c r="G445" s="39"/>
    </row>
    <row r="446" spans="2:7" ht="15.75" x14ac:dyDescent="0.4">
      <c r="B446" s="533"/>
      <c r="C446" s="45" t="s">
        <v>1272</v>
      </c>
      <c r="D446" s="39"/>
      <c r="E446" s="39"/>
      <c r="F446" s="45" t="s">
        <v>1278</v>
      </c>
      <c r="G446" s="39"/>
    </row>
    <row r="447" spans="2:7" ht="15.75" x14ac:dyDescent="0.4">
      <c r="B447" s="533"/>
      <c r="C447" s="45" t="s">
        <v>1273</v>
      </c>
      <c r="D447" s="39"/>
      <c r="E447" s="39"/>
      <c r="F447" s="45" t="s">
        <v>1365</v>
      </c>
      <c r="G447" s="39"/>
    </row>
    <row r="448" spans="2:7" ht="15.75" x14ac:dyDescent="0.4">
      <c r="B448" s="533"/>
      <c r="C448" s="45" t="s">
        <v>1274</v>
      </c>
      <c r="D448" s="39"/>
      <c r="E448" s="39"/>
      <c r="F448" s="45" t="s">
        <v>1410</v>
      </c>
      <c r="G448" s="39"/>
    </row>
    <row r="449" spans="2:7" ht="15.75" x14ac:dyDescent="0.4">
      <c r="B449" s="533"/>
      <c r="C449" s="45" t="s">
        <v>1275</v>
      </c>
      <c r="D449" s="39"/>
      <c r="E449" s="39"/>
      <c r="F449" s="45" t="s">
        <v>1411</v>
      </c>
      <c r="G449" s="39"/>
    </row>
    <row r="450" spans="2:7" ht="15.75" x14ac:dyDescent="0.4">
      <c r="B450" s="533"/>
      <c r="C450" s="45" t="s">
        <v>1276</v>
      </c>
      <c r="D450" s="39"/>
      <c r="E450" s="39"/>
      <c r="F450" s="45" t="s">
        <v>1412</v>
      </c>
      <c r="G450" s="39"/>
    </row>
    <row r="451" spans="2:7" ht="15.75" x14ac:dyDescent="0.4">
      <c r="B451" s="533"/>
      <c r="C451" s="45" t="s">
        <v>1277</v>
      </c>
      <c r="D451" s="39"/>
      <c r="E451" s="39"/>
      <c r="F451" s="45" t="s">
        <v>1255</v>
      </c>
      <c r="G451" s="39"/>
    </row>
    <row r="452" spans="2:7" ht="15.75" x14ac:dyDescent="0.4">
      <c r="B452" s="533"/>
      <c r="C452" s="45" t="s">
        <v>1278</v>
      </c>
      <c r="D452" s="39"/>
      <c r="E452" s="39"/>
      <c r="F452" s="45" t="s">
        <v>1369</v>
      </c>
      <c r="G452" s="39"/>
    </row>
    <row r="453" spans="2:7" ht="15.75" x14ac:dyDescent="0.4">
      <c r="B453" s="533"/>
      <c r="C453" s="45" t="s">
        <v>1279</v>
      </c>
      <c r="D453" s="39"/>
      <c r="E453" s="39"/>
      <c r="F453" s="45" t="s">
        <v>1413</v>
      </c>
      <c r="G453" s="39"/>
    </row>
    <row r="454" spans="2:7" ht="15.75" x14ac:dyDescent="0.4">
      <c r="B454" s="533"/>
      <c r="C454" s="45" t="s">
        <v>1280</v>
      </c>
      <c r="D454" s="39"/>
      <c r="E454" s="39"/>
      <c r="F454" s="45" t="s">
        <v>1414</v>
      </c>
      <c r="G454" s="39"/>
    </row>
    <row r="455" spans="2:7" ht="15.75" x14ac:dyDescent="0.4">
      <c r="B455" s="533"/>
      <c r="C455" s="45" t="s">
        <v>1281</v>
      </c>
      <c r="D455" s="39"/>
      <c r="E455" s="39"/>
      <c r="F455" s="45" t="s">
        <v>1415</v>
      </c>
      <c r="G455" s="39"/>
    </row>
    <row r="456" spans="2:7" ht="15.75" x14ac:dyDescent="0.4">
      <c r="B456" s="533"/>
      <c r="C456" s="45" t="s">
        <v>1282</v>
      </c>
      <c r="D456" s="39"/>
      <c r="E456" s="39"/>
      <c r="F456" s="45" t="s">
        <v>1416</v>
      </c>
      <c r="G456" s="39"/>
    </row>
    <row r="457" spans="2:7" ht="15.75" x14ac:dyDescent="0.4">
      <c r="B457" s="533"/>
      <c r="C457" s="45" t="s">
        <v>1283</v>
      </c>
      <c r="D457" s="39"/>
      <c r="E457" s="39"/>
      <c r="F457" s="45" t="s">
        <v>1417</v>
      </c>
      <c r="G457" s="39"/>
    </row>
    <row r="458" spans="2:7" ht="15.75" x14ac:dyDescent="0.4">
      <c r="B458" s="533"/>
      <c r="C458" s="45" t="s">
        <v>1284</v>
      </c>
      <c r="D458" s="39"/>
      <c r="E458" s="39"/>
      <c r="F458" s="45" t="s">
        <v>1418</v>
      </c>
      <c r="G458" s="39"/>
    </row>
    <row r="459" spans="2:7" ht="15.75" x14ac:dyDescent="0.4">
      <c r="B459" s="533"/>
      <c r="C459" s="45" t="s">
        <v>1285</v>
      </c>
      <c r="D459" s="39"/>
      <c r="E459" s="39"/>
      <c r="F459" s="45" t="s">
        <v>1419</v>
      </c>
      <c r="G459" s="39"/>
    </row>
    <row r="460" spans="2:7" ht="15.75" x14ac:dyDescent="0.4">
      <c r="B460" s="533"/>
      <c r="C460" s="45" t="s">
        <v>1286</v>
      </c>
      <c r="D460" s="39"/>
      <c r="E460" s="39"/>
      <c r="F460" s="45" t="s">
        <v>1264</v>
      </c>
      <c r="G460" s="39"/>
    </row>
    <row r="461" spans="2:7" ht="15.75" x14ac:dyDescent="0.4">
      <c r="B461" s="533"/>
      <c r="C461" s="45" t="s">
        <v>1287</v>
      </c>
      <c r="D461" s="39"/>
      <c r="E461" s="39"/>
      <c r="F461" s="45" t="s">
        <v>1420</v>
      </c>
      <c r="G461" s="39"/>
    </row>
    <row r="462" spans="2:7" ht="15.75" x14ac:dyDescent="0.4">
      <c r="B462" s="533"/>
      <c r="C462" s="45" t="s">
        <v>1288</v>
      </c>
      <c r="D462" s="39"/>
      <c r="E462" s="39"/>
      <c r="F462" s="45" t="s">
        <v>1421</v>
      </c>
      <c r="G462" s="39"/>
    </row>
    <row r="463" spans="2:7" ht="15.75" x14ac:dyDescent="0.4">
      <c r="B463" s="533"/>
      <c r="C463" s="45" t="s">
        <v>1289</v>
      </c>
      <c r="D463" s="39"/>
      <c r="E463" s="39"/>
      <c r="F463" s="45" t="s">
        <v>1422</v>
      </c>
      <c r="G463" s="39"/>
    </row>
    <row r="464" spans="2:7" ht="15.75" x14ac:dyDescent="0.4">
      <c r="B464" s="533"/>
      <c r="C464" s="45" t="s">
        <v>1290</v>
      </c>
      <c r="D464" s="39"/>
      <c r="E464" s="39"/>
      <c r="F464" s="45" t="s">
        <v>1423</v>
      </c>
      <c r="G464" s="39"/>
    </row>
    <row r="465" spans="2:7" ht="15.75" x14ac:dyDescent="0.4">
      <c r="B465" s="533"/>
      <c r="C465" s="45" t="s">
        <v>1291</v>
      </c>
      <c r="D465" s="39"/>
      <c r="E465" s="39"/>
      <c r="F465" s="45" t="s">
        <v>814</v>
      </c>
      <c r="G465" s="39"/>
    </row>
    <row r="466" spans="2:7" ht="15.75" x14ac:dyDescent="0.4">
      <c r="B466" s="533"/>
      <c r="C466" s="45" t="s">
        <v>1292</v>
      </c>
      <c r="D466" s="39"/>
      <c r="E466" s="39"/>
      <c r="F466" s="45" t="s">
        <v>1424</v>
      </c>
      <c r="G466" s="39"/>
    </row>
    <row r="467" spans="2:7" ht="15.75" x14ac:dyDescent="0.4">
      <c r="B467" s="533"/>
      <c r="C467" s="45" t="s">
        <v>1293</v>
      </c>
      <c r="D467" s="39"/>
      <c r="E467" s="39"/>
      <c r="F467" s="45" t="s">
        <v>1425</v>
      </c>
      <c r="G467" s="39"/>
    </row>
    <row r="468" spans="2:7" ht="15.75" x14ac:dyDescent="0.4">
      <c r="B468" s="533"/>
      <c r="C468" s="45" t="s">
        <v>1294</v>
      </c>
      <c r="D468" s="39"/>
      <c r="E468" s="39"/>
      <c r="F468" s="45" t="s">
        <v>1426</v>
      </c>
      <c r="G468" s="39"/>
    </row>
    <row r="469" spans="2:7" ht="15.75" x14ac:dyDescent="0.4">
      <c r="B469" s="533"/>
      <c r="C469" s="45" t="s">
        <v>1295</v>
      </c>
      <c r="D469" s="39"/>
      <c r="E469" s="39"/>
      <c r="F469" s="45" t="s">
        <v>1373</v>
      </c>
      <c r="G469" s="39"/>
    </row>
    <row r="470" spans="2:7" ht="15.75" x14ac:dyDescent="0.4">
      <c r="B470" s="533"/>
      <c r="C470" s="45" t="s">
        <v>1296</v>
      </c>
      <c r="D470" s="39"/>
      <c r="E470" s="39"/>
      <c r="F470" s="45" t="s">
        <v>1356</v>
      </c>
      <c r="G470" s="39"/>
    </row>
    <row r="471" spans="2:7" ht="15.75" x14ac:dyDescent="0.4">
      <c r="B471" s="533"/>
      <c r="C471" s="45" t="s">
        <v>1297</v>
      </c>
      <c r="D471" s="39"/>
      <c r="E471" s="39"/>
      <c r="F471" s="45" t="s">
        <v>1427</v>
      </c>
      <c r="G471" s="39"/>
    </row>
    <row r="472" spans="2:7" ht="15.75" x14ac:dyDescent="0.4">
      <c r="B472" s="533"/>
      <c r="C472" s="45" t="s">
        <v>1298</v>
      </c>
      <c r="D472" s="39"/>
      <c r="E472" s="39"/>
      <c r="F472" s="39"/>
      <c r="G472" s="39"/>
    </row>
    <row r="473" spans="2:7" ht="15.75" x14ac:dyDescent="0.4">
      <c r="B473" s="533"/>
      <c r="C473" s="45" t="s">
        <v>1299</v>
      </c>
      <c r="D473" s="39"/>
      <c r="E473" s="39"/>
      <c r="F473" s="39"/>
      <c r="G473" s="39"/>
    </row>
    <row r="474" spans="2:7" ht="15.75" x14ac:dyDescent="0.4">
      <c r="B474" s="533"/>
      <c r="C474" s="45" t="s">
        <v>1300</v>
      </c>
      <c r="D474" s="39"/>
      <c r="E474" s="39"/>
      <c r="F474" s="39"/>
      <c r="G474" s="39"/>
    </row>
    <row r="475" spans="2:7" ht="15.75" x14ac:dyDescent="0.4">
      <c r="B475" s="533"/>
      <c r="C475" s="45" t="s">
        <v>1301</v>
      </c>
      <c r="D475" s="39"/>
      <c r="E475" s="39"/>
      <c r="F475" s="39"/>
      <c r="G475" s="39"/>
    </row>
    <row r="476" spans="2:7" ht="15.75" x14ac:dyDescent="0.4">
      <c r="B476" s="533"/>
      <c r="C476" s="45" t="s">
        <v>1302</v>
      </c>
      <c r="D476" s="39"/>
      <c r="E476" s="39"/>
      <c r="F476" s="39"/>
      <c r="G476" s="39"/>
    </row>
    <row r="477" spans="2:7" ht="15.75" x14ac:dyDescent="0.4">
      <c r="B477" s="533"/>
      <c r="C477" s="45" t="s">
        <v>1303</v>
      </c>
      <c r="D477" s="39"/>
      <c r="E477" s="39"/>
      <c r="F477" s="39"/>
      <c r="G477" s="39"/>
    </row>
    <row r="478" spans="2:7" ht="15.75" x14ac:dyDescent="0.4">
      <c r="B478" s="533"/>
      <c r="C478" s="45" t="s">
        <v>1304</v>
      </c>
      <c r="D478" s="39"/>
      <c r="E478" s="39"/>
      <c r="F478" s="39"/>
      <c r="G478" s="39"/>
    </row>
    <row r="479" spans="2:7" ht="15.75" x14ac:dyDescent="0.4">
      <c r="B479" s="533"/>
      <c r="C479" s="45" t="s">
        <v>1305</v>
      </c>
      <c r="D479" s="39"/>
      <c r="E479" s="39"/>
      <c r="F479" s="39"/>
      <c r="G479" s="39"/>
    </row>
    <row r="480" spans="2:7" ht="15.75" x14ac:dyDescent="0.4">
      <c r="B480" s="533"/>
      <c r="C480" s="45" t="s">
        <v>1306</v>
      </c>
      <c r="D480" s="39"/>
      <c r="E480" s="39"/>
      <c r="F480" s="39"/>
      <c r="G480" s="39"/>
    </row>
    <row r="481" spans="2:7" ht="15.75" x14ac:dyDescent="0.4">
      <c r="B481" s="533"/>
      <c r="C481" s="45" t="s">
        <v>1307</v>
      </c>
      <c r="D481" s="39"/>
      <c r="E481" s="39"/>
      <c r="F481" s="39"/>
      <c r="G481" s="39"/>
    </row>
    <row r="482" spans="2:7" ht="15.75" x14ac:dyDescent="0.4">
      <c r="B482" s="533"/>
      <c r="C482" s="45" t="s">
        <v>1308</v>
      </c>
      <c r="D482" s="39"/>
      <c r="E482" s="39"/>
      <c r="F482" s="39"/>
      <c r="G482" s="39"/>
    </row>
    <row r="483" spans="2:7" ht="15.75" x14ac:dyDescent="0.4">
      <c r="B483" s="533"/>
      <c r="C483" s="45" t="s">
        <v>1309</v>
      </c>
      <c r="D483" s="39"/>
      <c r="E483" s="39"/>
      <c r="F483" s="39"/>
      <c r="G483" s="39"/>
    </row>
    <row r="484" spans="2:7" ht="15.75" x14ac:dyDescent="0.4">
      <c r="B484" s="533"/>
      <c r="C484" s="45" t="s">
        <v>1292</v>
      </c>
      <c r="D484" s="39"/>
      <c r="E484" s="39"/>
      <c r="F484" s="39"/>
      <c r="G484" s="39"/>
    </row>
    <row r="485" spans="2:7" ht="15.75" x14ac:dyDescent="0.4">
      <c r="B485" s="533"/>
      <c r="C485" s="45" t="s">
        <v>1310</v>
      </c>
      <c r="D485" s="39"/>
      <c r="E485" s="39"/>
      <c r="F485" s="39"/>
      <c r="G485" s="39"/>
    </row>
    <row r="486" spans="2:7" ht="15.75" x14ac:dyDescent="0.4">
      <c r="B486" s="533"/>
      <c r="C486" s="45" t="s">
        <v>1311</v>
      </c>
      <c r="D486" s="39"/>
      <c r="E486" s="39"/>
      <c r="F486" s="39"/>
      <c r="G486" s="39"/>
    </row>
    <row r="487" spans="2:7" ht="15.75" x14ac:dyDescent="0.4">
      <c r="B487" s="533"/>
      <c r="C487" s="45" t="s">
        <v>1312</v>
      </c>
      <c r="D487" s="39"/>
      <c r="E487" s="39"/>
      <c r="F487" s="39"/>
      <c r="G487" s="39"/>
    </row>
    <row r="488" spans="2:7" ht="15.75" x14ac:dyDescent="0.4">
      <c r="B488" s="533"/>
      <c r="C488" s="45" t="s">
        <v>1313</v>
      </c>
      <c r="D488" s="39"/>
      <c r="E488" s="39"/>
      <c r="F488" s="39"/>
      <c r="G488" s="39"/>
    </row>
    <row r="489" spans="2:7" ht="15.75" x14ac:dyDescent="0.4">
      <c r="B489" s="533"/>
      <c r="C489" s="45" t="s">
        <v>1314</v>
      </c>
      <c r="D489" s="39"/>
      <c r="E489" s="39"/>
      <c r="F489" s="39"/>
      <c r="G489" s="39"/>
    </row>
    <row r="490" spans="2:7" ht="15.75" x14ac:dyDescent="0.4">
      <c r="B490" s="533"/>
      <c r="C490" s="45" t="s">
        <v>1315</v>
      </c>
      <c r="D490" s="39"/>
      <c r="E490" s="42"/>
      <c r="F490" s="39"/>
      <c r="G490" s="39"/>
    </row>
    <row r="491" spans="2:7" ht="15.75" x14ac:dyDescent="0.4">
      <c r="B491" s="533"/>
      <c r="C491" s="45" t="s">
        <v>1316</v>
      </c>
      <c r="D491" s="39"/>
      <c r="E491" s="42"/>
      <c r="F491" s="39"/>
      <c r="G491" s="39"/>
    </row>
    <row r="492" spans="2:7" ht="15.75" x14ac:dyDescent="0.4">
      <c r="B492" s="533"/>
      <c r="C492" s="45" t="s">
        <v>1317</v>
      </c>
      <c r="D492" s="39"/>
      <c r="E492" s="42"/>
      <c r="F492" s="39"/>
      <c r="G492" s="39"/>
    </row>
    <row r="493" spans="2:7" ht="15.75" x14ac:dyDescent="0.4">
      <c r="B493" s="533"/>
      <c r="C493" s="45" t="s">
        <v>1318</v>
      </c>
      <c r="D493" s="39"/>
      <c r="E493" s="42"/>
      <c r="F493" s="39"/>
      <c r="G493" s="39"/>
    </row>
    <row r="494" spans="2:7" ht="15.75" x14ac:dyDescent="0.4">
      <c r="B494" s="533"/>
      <c r="C494" s="45" t="s">
        <v>1319</v>
      </c>
      <c r="D494" s="39"/>
      <c r="E494" s="42"/>
      <c r="F494" s="39"/>
      <c r="G494" s="39"/>
    </row>
    <row r="495" spans="2:7" ht="15.75" x14ac:dyDescent="0.4">
      <c r="B495" s="533"/>
      <c r="C495" s="45" t="s">
        <v>1320</v>
      </c>
      <c r="D495" s="42"/>
      <c r="E495" s="42"/>
      <c r="F495" s="39"/>
      <c r="G495" s="39"/>
    </row>
    <row r="496" spans="2:7" ht="15.75" x14ac:dyDescent="0.4">
      <c r="B496" s="533"/>
      <c r="C496" s="45" t="s">
        <v>1321</v>
      </c>
      <c r="D496" s="42"/>
      <c r="E496" s="42"/>
      <c r="F496" s="39"/>
      <c r="G496" s="39"/>
    </row>
    <row r="497" spans="2:7" ht="16.149999999999999" thickBot="1" x14ac:dyDescent="0.45">
      <c r="B497" s="534"/>
      <c r="C497" s="50" t="s">
        <v>1322</v>
      </c>
      <c r="D497" s="43"/>
      <c r="E497" s="43"/>
      <c r="F497" s="37"/>
      <c r="G497" s="37"/>
    </row>
    <row r="498" spans="2:7" ht="15.75" x14ac:dyDescent="0.4">
      <c r="B498" s="532">
        <v>43747</v>
      </c>
      <c r="C498" s="45" t="s">
        <v>1449</v>
      </c>
      <c r="D498" s="524" t="s">
        <v>1469</v>
      </c>
      <c r="E498" s="45" t="s">
        <v>1470</v>
      </c>
      <c r="F498" s="524" t="s">
        <v>1469</v>
      </c>
      <c r="G498" s="527"/>
    </row>
    <row r="499" spans="2:7" ht="15.75" x14ac:dyDescent="0.4">
      <c r="B499" s="533"/>
      <c r="C499" s="45" t="s">
        <v>1450</v>
      </c>
      <c r="D499" s="525"/>
      <c r="E499" s="45" t="s">
        <v>1471</v>
      </c>
      <c r="F499" s="525"/>
      <c r="G499" s="528"/>
    </row>
    <row r="500" spans="2:7" ht="15.75" x14ac:dyDescent="0.4">
      <c r="B500" s="533"/>
      <c r="C500" s="45" t="s">
        <v>1451</v>
      </c>
      <c r="D500" s="525"/>
      <c r="E500" s="45" t="s">
        <v>1472</v>
      </c>
      <c r="F500" s="525"/>
      <c r="G500" s="528"/>
    </row>
    <row r="501" spans="2:7" ht="15.75" x14ac:dyDescent="0.4">
      <c r="B501" s="533"/>
      <c r="C501" s="45" t="s">
        <v>1452</v>
      </c>
      <c r="D501" s="525"/>
      <c r="E501" s="45" t="s">
        <v>1473</v>
      </c>
      <c r="F501" s="525"/>
      <c r="G501" s="528"/>
    </row>
    <row r="502" spans="2:7" ht="15.75" x14ac:dyDescent="0.4">
      <c r="B502" s="533"/>
      <c r="C502" s="45" t="s">
        <v>1453</v>
      </c>
      <c r="D502" s="525"/>
      <c r="E502" s="45" t="s">
        <v>1474</v>
      </c>
      <c r="F502" s="525"/>
      <c r="G502" s="528"/>
    </row>
    <row r="503" spans="2:7" ht="15.75" x14ac:dyDescent="0.4">
      <c r="B503" s="533"/>
      <c r="C503" s="45" t="s">
        <v>1454</v>
      </c>
      <c r="D503" s="525"/>
      <c r="E503" s="45" t="s">
        <v>1475</v>
      </c>
      <c r="F503" s="525"/>
      <c r="G503" s="528"/>
    </row>
    <row r="504" spans="2:7" ht="15.75" x14ac:dyDescent="0.4">
      <c r="B504" s="533"/>
      <c r="C504" s="45" t="s">
        <v>1455</v>
      </c>
      <c r="D504" s="525"/>
      <c r="E504" s="45" t="s">
        <v>1476</v>
      </c>
      <c r="F504" s="525"/>
      <c r="G504" s="528"/>
    </row>
    <row r="505" spans="2:7" ht="15.75" x14ac:dyDescent="0.4">
      <c r="B505" s="533"/>
      <c r="C505" s="45" t="s">
        <v>1456</v>
      </c>
      <c r="D505" s="525"/>
      <c r="E505" s="45" t="s">
        <v>1477</v>
      </c>
      <c r="F505" s="525"/>
      <c r="G505" s="528"/>
    </row>
    <row r="506" spans="2:7" ht="15.75" x14ac:dyDescent="0.4">
      <c r="B506" s="533"/>
      <c r="C506" s="45" t="s">
        <v>1457</v>
      </c>
      <c r="D506" s="525"/>
      <c r="E506" s="45" t="s">
        <v>1478</v>
      </c>
      <c r="F506" s="525"/>
      <c r="G506" s="528"/>
    </row>
    <row r="507" spans="2:7" ht="15.75" x14ac:dyDescent="0.4">
      <c r="B507" s="533"/>
      <c r="C507" s="45" t="s">
        <v>1458</v>
      </c>
      <c r="D507" s="525"/>
      <c r="E507" s="45" t="s">
        <v>1479</v>
      </c>
      <c r="F507" s="525"/>
      <c r="G507" s="528"/>
    </row>
    <row r="508" spans="2:7" ht="15.75" x14ac:dyDescent="0.4">
      <c r="B508" s="533"/>
      <c r="C508" s="45" t="s">
        <v>1459</v>
      </c>
      <c r="D508" s="525"/>
      <c r="E508" s="45" t="s">
        <v>1480</v>
      </c>
      <c r="F508" s="525"/>
      <c r="G508" s="528"/>
    </row>
    <row r="509" spans="2:7" ht="15.75" x14ac:dyDescent="0.4">
      <c r="B509" s="533"/>
      <c r="C509" s="45" t="s">
        <v>1460</v>
      </c>
      <c r="D509" s="525"/>
      <c r="E509" s="45" t="s">
        <v>1481</v>
      </c>
      <c r="F509" s="525"/>
      <c r="G509" s="528"/>
    </row>
    <row r="510" spans="2:7" ht="15.75" x14ac:dyDescent="0.4">
      <c r="B510" s="533"/>
      <c r="C510" s="45" t="s">
        <v>1461</v>
      </c>
      <c r="D510" s="525"/>
      <c r="E510" s="45" t="s">
        <v>1482</v>
      </c>
      <c r="F510" s="525"/>
      <c r="G510" s="528"/>
    </row>
    <row r="511" spans="2:7" ht="15.75" x14ac:dyDescent="0.4">
      <c r="B511" s="533"/>
      <c r="C511" s="45" t="s">
        <v>1462</v>
      </c>
      <c r="D511" s="525"/>
      <c r="E511" s="45" t="s">
        <v>1483</v>
      </c>
      <c r="F511" s="525"/>
      <c r="G511" s="528"/>
    </row>
    <row r="512" spans="2:7" ht="15.75" x14ac:dyDescent="0.4">
      <c r="B512" s="533"/>
      <c r="C512" s="45" t="s">
        <v>1463</v>
      </c>
      <c r="D512" s="525"/>
      <c r="E512" s="45" t="s">
        <v>1484</v>
      </c>
      <c r="F512" s="525"/>
      <c r="G512" s="528"/>
    </row>
    <row r="513" spans="2:7" ht="15.75" x14ac:dyDescent="0.4">
      <c r="B513" s="533"/>
      <c r="C513" s="45" t="s">
        <v>1464</v>
      </c>
      <c r="D513" s="525"/>
      <c r="E513" s="45" t="s">
        <v>1485</v>
      </c>
      <c r="F513" s="525"/>
      <c r="G513" s="528"/>
    </row>
    <row r="514" spans="2:7" ht="15.75" x14ac:dyDescent="0.4">
      <c r="B514" s="533"/>
      <c r="C514" s="45" t="s">
        <v>1465</v>
      </c>
      <c r="D514" s="525"/>
      <c r="E514" s="45" t="s">
        <v>1486</v>
      </c>
      <c r="F514" s="525"/>
      <c r="G514" s="528"/>
    </row>
    <row r="515" spans="2:7" ht="15.75" x14ac:dyDescent="0.4">
      <c r="B515" s="533"/>
      <c r="C515" s="45" t="s">
        <v>1466</v>
      </c>
      <c r="D515" s="525"/>
      <c r="E515" s="45" t="s">
        <v>1487</v>
      </c>
      <c r="F515" s="525"/>
      <c r="G515" s="528"/>
    </row>
    <row r="516" spans="2:7" ht="15.75" x14ac:dyDescent="0.4">
      <c r="B516" s="533"/>
      <c r="C516" s="45" t="s">
        <v>1467</v>
      </c>
      <c r="D516" s="525"/>
      <c r="E516" s="45" t="s">
        <v>1488</v>
      </c>
      <c r="F516" s="525"/>
      <c r="G516" s="528"/>
    </row>
    <row r="517" spans="2:7" ht="15.75" x14ac:dyDescent="0.4">
      <c r="B517" s="533"/>
      <c r="C517" s="45" t="s">
        <v>1468</v>
      </c>
      <c r="D517" s="525"/>
      <c r="E517" s="45" t="s">
        <v>1489</v>
      </c>
      <c r="F517" s="525"/>
      <c r="G517" s="528"/>
    </row>
    <row r="518" spans="2:7" ht="16.149999999999999" thickBot="1" x14ac:dyDescent="0.45">
      <c r="B518" s="534"/>
      <c r="C518" s="37"/>
      <c r="D518" s="526"/>
      <c r="E518" s="50" t="s">
        <v>1490</v>
      </c>
      <c r="F518" s="526"/>
      <c r="G518" s="529"/>
    </row>
    <row r="519" spans="2:7" ht="15.75" x14ac:dyDescent="0.4">
      <c r="B519" s="54"/>
      <c r="C519"/>
      <c r="D519"/>
      <c r="E519"/>
      <c r="F519"/>
      <c r="G519"/>
    </row>
  </sheetData>
  <mergeCells count="15">
    <mergeCell ref="F498:F518"/>
    <mergeCell ref="G498:G518"/>
    <mergeCell ref="G4:G5"/>
    <mergeCell ref="B7:B109"/>
    <mergeCell ref="B110:B220"/>
    <mergeCell ref="B221:B376"/>
    <mergeCell ref="B377:B497"/>
    <mergeCell ref="B498:B518"/>
    <mergeCell ref="D498:D518"/>
    <mergeCell ref="B4:B5"/>
    <mergeCell ref="C4:C5"/>
    <mergeCell ref="D4:D5"/>
    <mergeCell ref="E4:E5"/>
    <mergeCell ref="F4:F5"/>
    <mergeCell ref="C6:G6"/>
  </mergeCells>
  <pageMargins left="0.25" right="0.25" top="0.75" bottom="0.75" header="0.3" footer="0.3"/>
  <pageSetup paperSize="9" scale="1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2:G91"/>
  <sheetViews>
    <sheetView showGridLines="0" topLeftCell="A4" zoomScale="80" zoomScaleNormal="80" workbookViewId="0">
      <selection activeCell="C7" sqref="C7:C34"/>
    </sheetView>
  </sheetViews>
  <sheetFormatPr defaultColWidth="8.86328125" defaultRowHeight="13.15" x14ac:dyDescent="0.4"/>
  <cols>
    <col min="1" max="1" width="4.59765625" style="26" customWidth="1"/>
    <col min="2" max="2" width="7.3984375" style="26" bestFit="1" customWidth="1"/>
    <col min="3" max="3" width="36.3984375" style="26" customWidth="1"/>
    <col min="4" max="4" width="30.59765625" style="26" customWidth="1"/>
    <col min="5" max="5" width="52.86328125" style="26" customWidth="1"/>
    <col min="6" max="6" width="46.1328125" style="26" customWidth="1"/>
    <col min="7" max="7" width="62.73046875" style="26" customWidth="1"/>
    <col min="8" max="16384" width="8.86328125" style="26"/>
  </cols>
  <sheetData>
    <row r="2" spans="2:7" x14ac:dyDescent="0.4">
      <c r="B2" s="29" t="s">
        <v>138</v>
      </c>
      <c r="C2" s="30"/>
      <c r="D2" s="30"/>
      <c r="E2" s="29"/>
      <c r="F2" s="29"/>
      <c r="G2" s="29"/>
    </row>
    <row r="3" spans="2:7" ht="13.5" thickBot="1" x14ac:dyDescent="0.45"/>
    <row r="4" spans="2:7" ht="17.45" customHeight="1" x14ac:dyDescent="0.4">
      <c r="B4" s="535" t="s">
        <v>31</v>
      </c>
      <c r="C4" s="472" t="s">
        <v>32</v>
      </c>
      <c r="D4" s="472" t="s">
        <v>33</v>
      </c>
      <c r="E4" s="472" t="s">
        <v>34</v>
      </c>
      <c r="F4" s="472" t="s">
        <v>35</v>
      </c>
      <c r="G4" s="540" t="s">
        <v>142</v>
      </c>
    </row>
    <row r="5" spans="2:7" ht="13.5" customHeight="1" thickBot="1" x14ac:dyDescent="0.45">
      <c r="B5" s="536"/>
      <c r="C5" s="473"/>
      <c r="D5" s="473"/>
      <c r="E5" s="473"/>
      <c r="F5" s="473"/>
      <c r="G5" s="541"/>
    </row>
    <row r="6" spans="2:7" ht="15.95" customHeight="1" thickBot="1" x14ac:dyDescent="0.45">
      <c r="B6" s="46">
        <v>0</v>
      </c>
      <c r="C6" s="537" t="s">
        <v>1491</v>
      </c>
      <c r="D6" s="538"/>
      <c r="E6" s="538"/>
      <c r="F6" s="538"/>
      <c r="G6" s="539"/>
    </row>
    <row r="7" spans="2:7" ht="63" x14ac:dyDescent="0.4">
      <c r="B7" s="532">
        <v>43497</v>
      </c>
      <c r="C7" s="45" t="s">
        <v>1492</v>
      </c>
      <c r="D7" s="45" t="s">
        <v>1502</v>
      </c>
      <c r="E7" s="45" t="s">
        <v>1505</v>
      </c>
      <c r="F7" s="45" t="s">
        <v>1516</v>
      </c>
      <c r="G7" s="57" t="s">
        <v>1524</v>
      </c>
    </row>
    <row r="8" spans="2:7" ht="63" x14ac:dyDescent="0.4">
      <c r="B8" s="533"/>
      <c r="C8" s="45" t="s">
        <v>1493</v>
      </c>
      <c r="D8" s="45" t="s">
        <v>1503</v>
      </c>
      <c r="E8" s="55" t="s">
        <v>1506</v>
      </c>
      <c r="F8" s="45" t="s">
        <v>1517</v>
      </c>
      <c r="G8" s="45" t="s">
        <v>1525</v>
      </c>
    </row>
    <row r="9" spans="2:7" ht="94.5" x14ac:dyDescent="0.4">
      <c r="B9" s="533"/>
      <c r="C9" s="45" t="s">
        <v>1494</v>
      </c>
      <c r="D9" s="45" t="s">
        <v>1504</v>
      </c>
      <c r="E9" s="55" t="s">
        <v>1507</v>
      </c>
      <c r="F9" s="45" t="s">
        <v>1518</v>
      </c>
      <c r="G9" s="45" t="s">
        <v>1526</v>
      </c>
    </row>
    <row r="10" spans="2:7" ht="78.75" x14ac:dyDescent="0.4">
      <c r="B10" s="533"/>
      <c r="C10" s="45" t="s">
        <v>1495</v>
      </c>
      <c r="D10" s="45"/>
      <c r="E10" s="55" t="s">
        <v>1508</v>
      </c>
      <c r="F10" s="45" t="s">
        <v>1519</v>
      </c>
      <c r="G10" s="45"/>
    </row>
    <row r="11" spans="2:7" ht="31.5" x14ac:dyDescent="0.4">
      <c r="B11" s="533"/>
      <c r="C11" s="45" t="s">
        <v>1496</v>
      </c>
      <c r="D11" s="39"/>
      <c r="E11" s="55" t="s">
        <v>1509</v>
      </c>
      <c r="F11" s="45" t="s">
        <v>1520</v>
      </c>
      <c r="G11" s="57" t="s">
        <v>1527</v>
      </c>
    </row>
    <row r="12" spans="2:7" ht="47.25" x14ac:dyDescent="0.4">
      <c r="B12" s="533"/>
      <c r="C12" s="45" t="s">
        <v>1497</v>
      </c>
      <c r="D12" s="39"/>
      <c r="E12" s="56"/>
      <c r="F12" s="45" t="s">
        <v>1521</v>
      </c>
      <c r="G12" s="45" t="s">
        <v>1528</v>
      </c>
    </row>
    <row r="13" spans="2:7" ht="63" x14ac:dyDescent="0.4">
      <c r="B13" s="533"/>
      <c r="C13" s="45" t="s">
        <v>1498</v>
      </c>
      <c r="D13" s="39"/>
      <c r="E13" s="45" t="s">
        <v>1510</v>
      </c>
      <c r="F13" s="45" t="s">
        <v>1522</v>
      </c>
      <c r="G13" s="45" t="s">
        <v>1529</v>
      </c>
    </row>
    <row r="14" spans="2:7" ht="47.25" x14ac:dyDescent="0.4">
      <c r="B14" s="533"/>
      <c r="C14" s="45" t="s">
        <v>1499</v>
      </c>
      <c r="D14" s="39"/>
      <c r="E14" s="55" t="s">
        <v>1511</v>
      </c>
      <c r="F14" s="45" t="s">
        <v>1523</v>
      </c>
      <c r="G14" s="45" t="s">
        <v>1530</v>
      </c>
    </row>
    <row r="15" spans="2:7" ht="31.5" x14ac:dyDescent="0.4">
      <c r="B15" s="533"/>
      <c r="C15" s="45" t="s">
        <v>1500</v>
      </c>
      <c r="D15" s="39"/>
      <c r="E15" s="55" t="s">
        <v>1512</v>
      </c>
      <c r="F15" s="45"/>
      <c r="G15" s="45"/>
    </row>
    <row r="16" spans="2:7" ht="31.5" x14ac:dyDescent="0.4">
      <c r="B16" s="533"/>
      <c r="C16" s="45" t="s">
        <v>1501</v>
      </c>
      <c r="D16" s="39"/>
      <c r="E16" s="55" t="s">
        <v>1513</v>
      </c>
      <c r="F16" s="39"/>
      <c r="G16" s="57" t="s">
        <v>1531</v>
      </c>
    </row>
    <row r="17" spans="2:7" ht="31.5" x14ac:dyDescent="0.4">
      <c r="B17" s="533"/>
      <c r="C17" s="39"/>
      <c r="D17" s="39"/>
      <c r="E17" s="55" t="s">
        <v>1514</v>
      </c>
      <c r="F17" s="39"/>
      <c r="G17" s="45" t="s">
        <v>1532</v>
      </c>
    </row>
    <row r="18" spans="2:7" ht="31.5" x14ac:dyDescent="0.4">
      <c r="B18" s="533"/>
      <c r="C18" s="39"/>
      <c r="D18" s="39"/>
      <c r="E18" s="55" t="s">
        <v>1515</v>
      </c>
      <c r="F18" s="39"/>
      <c r="G18" s="45" t="s">
        <v>1533</v>
      </c>
    </row>
    <row r="19" spans="2:7" ht="15.75" x14ac:dyDescent="0.4">
      <c r="B19" s="533"/>
      <c r="C19" s="39"/>
      <c r="D19" s="39"/>
      <c r="E19" s="45"/>
      <c r="F19" s="39"/>
      <c r="G19" s="45"/>
    </row>
    <row r="20" spans="2:7" ht="15.75" x14ac:dyDescent="0.4">
      <c r="B20" s="533"/>
      <c r="C20" s="39"/>
      <c r="D20" s="39"/>
      <c r="E20" s="45"/>
      <c r="F20" s="39"/>
      <c r="G20" s="57" t="s">
        <v>1534</v>
      </c>
    </row>
    <row r="21" spans="2:7" ht="31.5" x14ac:dyDescent="0.4">
      <c r="B21" s="533"/>
      <c r="C21" s="39"/>
      <c r="D21" s="39"/>
      <c r="E21" s="39"/>
      <c r="F21" s="39"/>
      <c r="G21" s="45" t="s">
        <v>1535</v>
      </c>
    </row>
    <row r="22" spans="2:7" ht="47.65" thickBot="1" x14ac:dyDescent="0.45">
      <c r="B22" s="534"/>
      <c r="C22" s="37"/>
      <c r="D22" s="37"/>
      <c r="E22" s="37"/>
      <c r="F22" s="37"/>
      <c r="G22" s="50" t="s">
        <v>1536</v>
      </c>
    </row>
    <row r="23" spans="2:7" ht="63" x14ac:dyDescent="0.4">
      <c r="B23" s="532">
        <v>43558</v>
      </c>
      <c r="C23" s="45" t="s">
        <v>1537</v>
      </c>
      <c r="D23" s="45" t="s">
        <v>1543</v>
      </c>
      <c r="E23" s="45" t="s">
        <v>1550</v>
      </c>
      <c r="F23" s="45" t="s">
        <v>1563</v>
      </c>
      <c r="G23" s="57" t="s">
        <v>1524</v>
      </c>
    </row>
    <row r="24" spans="2:7" ht="63" x14ac:dyDescent="0.4">
      <c r="B24" s="533"/>
      <c r="C24" s="45" t="s">
        <v>1538</v>
      </c>
      <c r="D24" s="45" t="s">
        <v>1544</v>
      </c>
      <c r="E24" s="45" t="s">
        <v>1551</v>
      </c>
      <c r="F24" s="45" t="s">
        <v>1564</v>
      </c>
      <c r="G24" s="45" t="s">
        <v>1575</v>
      </c>
    </row>
    <row r="25" spans="2:7" ht="78.75" x14ac:dyDescent="0.4">
      <c r="B25" s="533"/>
      <c r="C25" s="45" t="s">
        <v>1539</v>
      </c>
      <c r="D25" s="45" t="s">
        <v>1545</v>
      </c>
      <c r="E25" s="45" t="s">
        <v>1552</v>
      </c>
      <c r="F25" s="45" t="s">
        <v>1565</v>
      </c>
      <c r="G25" s="45" t="s">
        <v>1576</v>
      </c>
    </row>
    <row r="26" spans="2:7" ht="47.25" x14ac:dyDescent="0.4">
      <c r="B26" s="533"/>
      <c r="C26" s="45" t="s">
        <v>1540</v>
      </c>
      <c r="D26" s="45" t="s">
        <v>1546</v>
      </c>
      <c r="E26" s="45" t="s">
        <v>1553</v>
      </c>
      <c r="F26" s="45" t="s">
        <v>1566</v>
      </c>
      <c r="G26" s="45"/>
    </row>
    <row r="27" spans="2:7" ht="110.25" x14ac:dyDescent="0.4">
      <c r="B27" s="533"/>
      <c r="C27" s="45" t="s">
        <v>1541</v>
      </c>
      <c r="D27" s="45" t="s">
        <v>1547</v>
      </c>
      <c r="E27" s="45" t="s">
        <v>1554</v>
      </c>
      <c r="F27" s="45" t="s">
        <v>1567</v>
      </c>
      <c r="G27" s="57" t="s">
        <v>1527</v>
      </c>
    </row>
    <row r="28" spans="2:7" ht="63" x14ac:dyDescent="0.4">
      <c r="B28" s="533"/>
      <c r="C28" s="45" t="s">
        <v>1542</v>
      </c>
      <c r="D28" s="45" t="s">
        <v>1548</v>
      </c>
      <c r="E28" s="45"/>
      <c r="F28" s="45" t="s">
        <v>1568</v>
      </c>
      <c r="G28" s="45" t="s">
        <v>1577</v>
      </c>
    </row>
    <row r="29" spans="2:7" ht="63" x14ac:dyDescent="0.4">
      <c r="B29" s="533"/>
      <c r="C29" s="45"/>
      <c r="D29" s="45" t="s">
        <v>1549</v>
      </c>
      <c r="E29" s="45" t="s">
        <v>1555</v>
      </c>
      <c r="F29" s="45" t="s">
        <v>1569</v>
      </c>
      <c r="G29" s="45" t="s">
        <v>1578</v>
      </c>
    </row>
    <row r="30" spans="2:7" ht="47.25" x14ac:dyDescent="0.4">
      <c r="B30" s="533"/>
      <c r="C30" s="39"/>
      <c r="D30" s="45"/>
      <c r="E30" s="45"/>
      <c r="F30" s="45" t="s">
        <v>1570</v>
      </c>
      <c r="G30" s="45" t="s">
        <v>1579</v>
      </c>
    </row>
    <row r="31" spans="2:7" ht="31.5" x14ac:dyDescent="0.4">
      <c r="B31" s="533"/>
      <c r="C31" s="39"/>
      <c r="D31" s="39"/>
      <c r="E31" s="45" t="s">
        <v>1556</v>
      </c>
      <c r="F31" s="45" t="s">
        <v>1571</v>
      </c>
      <c r="G31" s="45"/>
    </row>
    <row r="32" spans="2:7" ht="31.5" x14ac:dyDescent="0.4">
      <c r="B32" s="533"/>
      <c r="C32" s="39"/>
      <c r="D32" s="39"/>
      <c r="E32" s="45"/>
      <c r="F32" s="45" t="s">
        <v>1572</v>
      </c>
      <c r="G32" s="57" t="s">
        <v>1531</v>
      </c>
    </row>
    <row r="33" spans="2:7" ht="63" x14ac:dyDescent="0.4">
      <c r="B33" s="533"/>
      <c r="C33" s="39"/>
      <c r="D33" s="39"/>
      <c r="E33" s="45" t="s">
        <v>1557</v>
      </c>
      <c r="F33" s="45" t="s">
        <v>1573</v>
      </c>
      <c r="G33" s="45" t="s">
        <v>1580</v>
      </c>
    </row>
    <row r="34" spans="2:7" ht="47.25" x14ac:dyDescent="0.4">
      <c r="B34" s="533"/>
      <c r="C34" s="39"/>
      <c r="D34" s="39"/>
      <c r="E34" s="45"/>
      <c r="F34" s="45" t="s">
        <v>1574</v>
      </c>
      <c r="G34" s="45" t="s">
        <v>1581</v>
      </c>
    </row>
    <row r="35" spans="2:7" ht="31.5" x14ac:dyDescent="0.4">
      <c r="B35" s="533"/>
      <c r="C35" s="39"/>
      <c r="D35" s="39"/>
      <c r="E35" s="45" t="s">
        <v>1558</v>
      </c>
      <c r="F35" s="45"/>
      <c r="G35" s="45"/>
    </row>
    <row r="36" spans="2:7" ht="15.75" x14ac:dyDescent="0.4">
      <c r="B36" s="533"/>
      <c r="C36" s="39"/>
      <c r="D36" s="39"/>
      <c r="E36" s="45"/>
      <c r="F36" s="39"/>
      <c r="G36" s="57" t="s">
        <v>1534</v>
      </c>
    </row>
    <row r="37" spans="2:7" ht="31.5" x14ac:dyDescent="0.4">
      <c r="B37" s="533"/>
      <c r="C37" s="39"/>
      <c r="D37" s="39"/>
      <c r="E37" s="45" t="s">
        <v>1559</v>
      </c>
      <c r="F37" s="39"/>
      <c r="G37" s="45" t="s">
        <v>1582</v>
      </c>
    </row>
    <row r="38" spans="2:7" ht="47.25" x14ac:dyDescent="0.4">
      <c r="B38" s="533"/>
      <c r="C38" s="39"/>
      <c r="D38" s="39"/>
      <c r="E38" s="45"/>
      <c r="F38" s="39"/>
      <c r="G38" s="45" t="s">
        <v>1583</v>
      </c>
    </row>
    <row r="39" spans="2:7" ht="15.75" x14ac:dyDescent="0.4">
      <c r="B39" s="533"/>
      <c r="C39" s="39"/>
      <c r="D39" s="39"/>
      <c r="E39" s="45" t="s">
        <v>1560</v>
      </c>
      <c r="F39" s="39"/>
      <c r="G39" s="39"/>
    </row>
    <row r="40" spans="2:7" ht="63" x14ac:dyDescent="0.4">
      <c r="B40" s="533"/>
      <c r="C40" s="39"/>
      <c r="D40" s="39"/>
      <c r="E40" s="45" t="s">
        <v>1561</v>
      </c>
      <c r="F40" s="39"/>
      <c r="G40" s="39"/>
    </row>
    <row r="41" spans="2:7" ht="16.149999999999999" thickBot="1" x14ac:dyDescent="0.45">
      <c r="B41" s="534"/>
      <c r="C41" s="37"/>
      <c r="D41" s="37"/>
      <c r="E41" s="50" t="s">
        <v>1562</v>
      </c>
      <c r="F41" s="37"/>
      <c r="G41" s="37"/>
    </row>
    <row r="42" spans="2:7" ht="94.5" x14ac:dyDescent="0.4">
      <c r="B42" s="532">
        <v>43621</v>
      </c>
      <c r="C42" s="45" t="s">
        <v>1584</v>
      </c>
      <c r="D42" s="45" t="s">
        <v>1593</v>
      </c>
      <c r="E42" s="45" t="s">
        <v>1599</v>
      </c>
      <c r="F42" s="45" t="s">
        <v>1605</v>
      </c>
      <c r="G42" s="57" t="s">
        <v>1524</v>
      </c>
    </row>
    <row r="43" spans="2:7" ht="47.25" x14ac:dyDescent="0.4">
      <c r="B43" s="533"/>
      <c r="C43" s="45" t="s">
        <v>1585</v>
      </c>
      <c r="D43" s="45" t="s">
        <v>1594</v>
      </c>
      <c r="E43" s="45"/>
      <c r="F43" s="45" t="s">
        <v>1606</v>
      </c>
      <c r="G43" s="45" t="s">
        <v>1614</v>
      </c>
    </row>
    <row r="44" spans="2:7" ht="63" x14ac:dyDescent="0.4">
      <c r="B44" s="533"/>
      <c r="C44" s="45" t="s">
        <v>1586</v>
      </c>
      <c r="D44" s="45" t="s">
        <v>1595</v>
      </c>
      <c r="E44" s="45" t="s">
        <v>1600</v>
      </c>
      <c r="F44" s="45" t="s">
        <v>1607</v>
      </c>
      <c r="G44" s="45" t="s">
        <v>1615</v>
      </c>
    </row>
    <row r="45" spans="2:7" ht="63" x14ac:dyDescent="0.4">
      <c r="B45" s="533"/>
      <c r="C45" s="45" t="s">
        <v>1587</v>
      </c>
      <c r="D45" s="45" t="s">
        <v>1596</v>
      </c>
      <c r="E45" s="45"/>
      <c r="F45" s="45" t="s">
        <v>1608</v>
      </c>
      <c r="G45" s="45"/>
    </row>
    <row r="46" spans="2:7" ht="78.75" x14ac:dyDescent="0.4">
      <c r="B46" s="533"/>
      <c r="C46" s="45" t="s">
        <v>1588</v>
      </c>
      <c r="D46" s="45" t="s">
        <v>1597</v>
      </c>
      <c r="E46" s="45" t="s">
        <v>1601</v>
      </c>
      <c r="F46" s="45" t="s">
        <v>1609</v>
      </c>
      <c r="G46" s="57" t="s">
        <v>1527</v>
      </c>
    </row>
    <row r="47" spans="2:7" ht="63" x14ac:dyDescent="0.4">
      <c r="B47" s="533"/>
      <c r="C47" s="45" t="s">
        <v>1589</v>
      </c>
      <c r="D47" s="45" t="s">
        <v>1598</v>
      </c>
      <c r="E47" s="45"/>
      <c r="F47" s="45" t="s">
        <v>1610</v>
      </c>
      <c r="G47" s="45" t="s">
        <v>1616</v>
      </c>
    </row>
    <row r="48" spans="2:7" ht="63" x14ac:dyDescent="0.4">
      <c r="B48" s="533"/>
      <c r="C48" s="45" t="s">
        <v>1590</v>
      </c>
      <c r="D48" s="39"/>
      <c r="E48" s="45" t="s">
        <v>1602</v>
      </c>
      <c r="F48" s="45" t="s">
        <v>1611</v>
      </c>
      <c r="G48" s="45" t="s">
        <v>1617</v>
      </c>
    </row>
    <row r="49" spans="2:7" ht="63" x14ac:dyDescent="0.4">
      <c r="B49" s="533"/>
      <c r="C49" s="45" t="s">
        <v>1591</v>
      </c>
      <c r="D49" s="39"/>
      <c r="E49" s="45"/>
      <c r="F49" s="45" t="s">
        <v>1612</v>
      </c>
      <c r="G49" s="45" t="s">
        <v>1618</v>
      </c>
    </row>
    <row r="50" spans="2:7" ht="110.25" x14ac:dyDescent="0.4">
      <c r="B50" s="533"/>
      <c r="C50" s="45" t="s">
        <v>1592</v>
      </c>
      <c r="D50" s="39"/>
      <c r="E50" s="45" t="s">
        <v>1603</v>
      </c>
      <c r="F50" s="45" t="s">
        <v>1613</v>
      </c>
      <c r="G50" s="45" t="s">
        <v>1619</v>
      </c>
    </row>
    <row r="51" spans="2:7" ht="15.75" x14ac:dyDescent="0.4">
      <c r="B51" s="533"/>
      <c r="C51" s="39"/>
      <c r="D51" s="39"/>
      <c r="E51" s="45"/>
      <c r="F51" s="39"/>
      <c r="G51" s="45"/>
    </row>
    <row r="52" spans="2:7" ht="47.25" x14ac:dyDescent="0.4">
      <c r="B52" s="533"/>
      <c r="C52" s="39"/>
      <c r="D52" s="39"/>
      <c r="E52" s="45" t="s">
        <v>1604</v>
      </c>
      <c r="F52" s="39"/>
      <c r="G52" s="57" t="s">
        <v>1531</v>
      </c>
    </row>
    <row r="53" spans="2:7" ht="31.5" x14ac:dyDescent="0.4">
      <c r="B53" s="533"/>
      <c r="C53" s="39"/>
      <c r="D53" s="39"/>
      <c r="E53" s="39"/>
      <c r="F53" s="39"/>
      <c r="G53" s="45" t="s">
        <v>1620</v>
      </c>
    </row>
    <row r="54" spans="2:7" ht="31.5" x14ac:dyDescent="0.4">
      <c r="B54" s="533"/>
      <c r="C54" s="39"/>
      <c r="D54" s="39"/>
      <c r="E54" s="39"/>
      <c r="F54" s="39"/>
      <c r="G54" s="45" t="s">
        <v>1621</v>
      </c>
    </row>
    <row r="55" spans="2:7" ht="15.75" x14ac:dyDescent="0.4">
      <c r="B55" s="533"/>
      <c r="C55" s="39"/>
      <c r="D55" s="39"/>
      <c r="E55" s="39"/>
      <c r="F55" s="39"/>
      <c r="G55" s="45"/>
    </row>
    <row r="56" spans="2:7" ht="15.75" x14ac:dyDescent="0.4">
      <c r="B56" s="533"/>
      <c r="C56" s="39"/>
      <c r="D56" s="39"/>
      <c r="E56" s="39"/>
      <c r="F56" s="39"/>
      <c r="G56" s="57" t="s">
        <v>1534</v>
      </c>
    </row>
    <row r="57" spans="2:7" ht="31.5" x14ac:dyDescent="0.4">
      <c r="B57" s="533"/>
      <c r="C57" s="39"/>
      <c r="D57" s="39"/>
      <c r="E57" s="39"/>
      <c r="F57" s="39"/>
      <c r="G57" s="45" t="s">
        <v>1622</v>
      </c>
    </row>
    <row r="58" spans="2:7" ht="47.65" thickBot="1" x14ac:dyDescent="0.45">
      <c r="B58" s="534"/>
      <c r="C58" s="37"/>
      <c r="D58" s="37"/>
      <c r="E58" s="37"/>
      <c r="F58" s="37"/>
      <c r="G58" s="50" t="s">
        <v>1623</v>
      </c>
    </row>
    <row r="59" spans="2:7" ht="78.75" x14ac:dyDescent="0.4">
      <c r="B59" s="532">
        <v>43684</v>
      </c>
      <c r="C59" s="45" t="s">
        <v>1624</v>
      </c>
      <c r="D59" s="45" t="s">
        <v>1632</v>
      </c>
      <c r="E59" s="45" t="s">
        <v>1635</v>
      </c>
      <c r="F59" s="45" t="s">
        <v>1642</v>
      </c>
      <c r="G59" s="57" t="s">
        <v>1524</v>
      </c>
    </row>
    <row r="60" spans="2:7" ht="78.75" x14ac:dyDescent="0.4">
      <c r="B60" s="533"/>
      <c r="C60" s="45" t="s">
        <v>1625</v>
      </c>
      <c r="D60" s="45" t="s">
        <v>1633</v>
      </c>
      <c r="E60" s="45" t="s">
        <v>1636</v>
      </c>
      <c r="F60" s="45" t="s">
        <v>1643</v>
      </c>
      <c r="G60" s="45" t="s">
        <v>1653</v>
      </c>
    </row>
    <row r="61" spans="2:7" ht="63" x14ac:dyDescent="0.4">
      <c r="B61" s="533"/>
      <c r="C61" s="45" t="s">
        <v>1626</v>
      </c>
      <c r="D61" s="45" t="s">
        <v>1634</v>
      </c>
      <c r="E61" s="45" t="s">
        <v>1637</v>
      </c>
      <c r="F61" s="45" t="s">
        <v>1644</v>
      </c>
      <c r="G61" s="45" t="s">
        <v>1654</v>
      </c>
    </row>
    <row r="62" spans="2:7" ht="63" x14ac:dyDescent="0.4">
      <c r="B62" s="533"/>
      <c r="C62" s="45" t="s">
        <v>1627</v>
      </c>
      <c r="D62" s="39"/>
      <c r="E62" s="45" t="s">
        <v>1638</v>
      </c>
      <c r="F62" s="45" t="s">
        <v>1645</v>
      </c>
      <c r="G62" s="45"/>
    </row>
    <row r="63" spans="2:7" ht="47.25" x14ac:dyDescent="0.4">
      <c r="B63" s="533"/>
      <c r="C63" s="45" t="s">
        <v>1628</v>
      </c>
      <c r="D63" s="39"/>
      <c r="E63" s="45" t="s">
        <v>1639</v>
      </c>
      <c r="F63" s="45" t="s">
        <v>1646</v>
      </c>
      <c r="G63" s="57" t="s">
        <v>1527</v>
      </c>
    </row>
    <row r="64" spans="2:7" ht="47.25" x14ac:dyDescent="0.4">
      <c r="B64" s="533"/>
      <c r="C64" s="45" t="s">
        <v>1629</v>
      </c>
      <c r="D64" s="39"/>
      <c r="E64" s="45" t="s">
        <v>1640</v>
      </c>
      <c r="F64" s="45" t="s">
        <v>1647</v>
      </c>
      <c r="G64" s="45" t="s">
        <v>1655</v>
      </c>
    </row>
    <row r="65" spans="2:7" ht="47.25" x14ac:dyDescent="0.4">
      <c r="B65" s="533"/>
      <c r="C65" s="45" t="s">
        <v>1630</v>
      </c>
      <c r="D65" s="39"/>
      <c r="E65" s="45" t="s">
        <v>1641</v>
      </c>
      <c r="F65" s="45" t="s">
        <v>1648</v>
      </c>
      <c r="G65" s="45" t="s">
        <v>1656</v>
      </c>
    </row>
    <row r="66" spans="2:7" ht="47.25" x14ac:dyDescent="0.4">
      <c r="B66" s="533"/>
      <c r="C66" s="45" t="s">
        <v>1631</v>
      </c>
      <c r="D66" s="39"/>
      <c r="E66" s="39"/>
      <c r="F66" s="45" t="s">
        <v>1649</v>
      </c>
      <c r="G66" s="45" t="s">
        <v>1657</v>
      </c>
    </row>
    <row r="67" spans="2:7" ht="31.5" x14ac:dyDescent="0.4">
      <c r="B67" s="533"/>
      <c r="C67" s="45"/>
      <c r="D67" s="39"/>
      <c r="E67" s="39"/>
      <c r="F67" s="45" t="s">
        <v>1650</v>
      </c>
      <c r="G67" s="45" t="s">
        <v>1658</v>
      </c>
    </row>
    <row r="68" spans="2:7" ht="63" x14ac:dyDescent="0.4">
      <c r="B68" s="533"/>
      <c r="C68" s="39"/>
      <c r="D68" s="39"/>
      <c r="E68" s="39"/>
      <c r="F68" s="45" t="s">
        <v>1651</v>
      </c>
      <c r="G68" s="45"/>
    </row>
    <row r="69" spans="2:7" ht="47.25" x14ac:dyDescent="0.4">
      <c r="B69" s="533"/>
      <c r="C69" s="39"/>
      <c r="D69" s="39"/>
      <c r="E69" s="39"/>
      <c r="F69" s="45" t="s">
        <v>1652</v>
      </c>
      <c r="G69" s="57" t="s">
        <v>1531</v>
      </c>
    </row>
    <row r="70" spans="2:7" ht="31.5" x14ac:dyDescent="0.4">
      <c r="B70" s="533"/>
      <c r="C70" s="39"/>
      <c r="D70" s="39"/>
      <c r="E70" s="39"/>
      <c r="F70" s="39"/>
      <c r="G70" s="45" t="s">
        <v>1659</v>
      </c>
    </row>
    <row r="71" spans="2:7" ht="47.25" x14ac:dyDescent="0.4">
      <c r="B71" s="533"/>
      <c r="C71" s="39"/>
      <c r="D71" s="39"/>
      <c r="E71" s="39"/>
      <c r="F71" s="39"/>
      <c r="G71" s="45" t="s">
        <v>1660</v>
      </c>
    </row>
    <row r="72" spans="2:7" ht="15.75" x14ac:dyDescent="0.4">
      <c r="B72" s="533"/>
      <c r="C72" s="39"/>
      <c r="D72" s="39"/>
      <c r="E72" s="39"/>
      <c r="F72" s="39"/>
      <c r="G72" s="45"/>
    </row>
    <row r="73" spans="2:7" ht="15.75" x14ac:dyDescent="0.4">
      <c r="B73" s="533"/>
      <c r="C73" s="39"/>
      <c r="D73" s="39"/>
      <c r="E73" s="39"/>
      <c r="F73" s="39"/>
      <c r="G73" s="57" t="s">
        <v>1534</v>
      </c>
    </row>
    <row r="74" spans="2:7" ht="31.5" x14ac:dyDescent="0.4">
      <c r="B74" s="533"/>
      <c r="C74" s="39"/>
      <c r="D74" s="39"/>
      <c r="E74" s="39"/>
      <c r="F74" s="39"/>
      <c r="G74" s="45" t="s">
        <v>1661</v>
      </c>
    </row>
    <row r="75" spans="2:7" ht="47.65" thickBot="1" x14ac:dyDescent="0.45">
      <c r="B75" s="534"/>
      <c r="C75" s="37"/>
      <c r="D75" s="37"/>
      <c r="E75" s="37"/>
      <c r="F75" s="37"/>
      <c r="G75" s="50" t="s">
        <v>1662</v>
      </c>
    </row>
    <row r="76" spans="2:7" ht="157.5" x14ac:dyDescent="0.4">
      <c r="B76" s="532">
        <v>43747</v>
      </c>
      <c r="C76" s="45" t="s">
        <v>1663</v>
      </c>
      <c r="D76" s="45" t="s">
        <v>1671</v>
      </c>
      <c r="E76" s="45" t="s">
        <v>1673</v>
      </c>
      <c r="F76" s="45" t="s">
        <v>1678</v>
      </c>
      <c r="G76" s="57" t="s">
        <v>1524</v>
      </c>
    </row>
    <row r="77" spans="2:7" ht="63" x14ac:dyDescent="0.4">
      <c r="B77" s="533"/>
      <c r="C77" s="45" t="s">
        <v>1664</v>
      </c>
      <c r="D77" s="45" t="s">
        <v>1672</v>
      </c>
      <c r="E77" s="45" t="s">
        <v>1674</v>
      </c>
      <c r="F77" s="45" t="s">
        <v>1679</v>
      </c>
      <c r="G77" s="45" t="s">
        <v>1682</v>
      </c>
    </row>
    <row r="78" spans="2:7" ht="63" x14ac:dyDescent="0.4">
      <c r="B78" s="533"/>
      <c r="C78" s="45" t="s">
        <v>1665</v>
      </c>
      <c r="D78" s="45"/>
      <c r="E78" s="45" t="s">
        <v>1675</v>
      </c>
      <c r="F78" s="45" t="s">
        <v>1680</v>
      </c>
      <c r="G78" s="45" t="s">
        <v>1683</v>
      </c>
    </row>
    <row r="79" spans="2:7" ht="78.75" x14ac:dyDescent="0.4">
      <c r="B79" s="533"/>
      <c r="C79" s="45" t="s">
        <v>1666</v>
      </c>
      <c r="D79" s="39"/>
      <c r="E79" s="45" t="s">
        <v>1676</v>
      </c>
      <c r="F79" s="45" t="s">
        <v>1681</v>
      </c>
      <c r="G79" s="45"/>
    </row>
    <row r="80" spans="2:7" ht="47.25" x14ac:dyDescent="0.4">
      <c r="B80" s="533"/>
      <c r="C80" s="45" t="s">
        <v>1667</v>
      </c>
      <c r="D80" s="39"/>
      <c r="E80" s="45" t="s">
        <v>1677</v>
      </c>
      <c r="F80" s="45"/>
      <c r="G80" s="57" t="s">
        <v>1527</v>
      </c>
    </row>
    <row r="81" spans="2:7" ht="31.5" x14ac:dyDescent="0.4">
      <c r="B81" s="533"/>
      <c r="C81" s="45" t="s">
        <v>1668</v>
      </c>
      <c r="D81" s="39"/>
      <c r="E81" s="39"/>
      <c r="F81" s="39"/>
      <c r="G81" s="45" t="s">
        <v>1684</v>
      </c>
    </row>
    <row r="82" spans="2:7" ht="31.5" x14ac:dyDescent="0.4">
      <c r="B82" s="533"/>
      <c r="C82" s="45" t="s">
        <v>1669</v>
      </c>
      <c r="D82" s="39"/>
      <c r="E82" s="39"/>
      <c r="F82" s="39"/>
      <c r="G82" s="45" t="s">
        <v>1685</v>
      </c>
    </row>
    <row r="83" spans="2:7" ht="47.25" x14ac:dyDescent="0.4">
      <c r="B83" s="533"/>
      <c r="C83" s="45" t="s">
        <v>1670</v>
      </c>
      <c r="D83" s="39"/>
      <c r="E83" s="39"/>
      <c r="F83" s="39"/>
      <c r="G83" s="45" t="s">
        <v>1686</v>
      </c>
    </row>
    <row r="84" spans="2:7" ht="15.75" x14ac:dyDescent="0.4">
      <c r="B84" s="533"/>
      <c r="C84" s="39"/>
      <c r="D84" s="39"/>
      <c r="E84" s="39"/>
      <c r="F84" s="39"/>
      <c r="G84" s="45"/>
    </row>
    <row r="85" spans="2:7" ht="15.75" x14ac:dyDescent="0.4">
      <c r="B85" s="533"/>
      <c r="C85" s="39"/>
      <c r="D85" s="39"/>
      <c r="E85" s="39"/>
      <c r="F85" s="39"/>
      <c r="G85" s="57" t="s">
        <v>1531</v>
      </c>
    </row>
    <row r="86" spans="2:7" ht="31.5" x14ac:dyDescent="0.4">
      <c r="B86" s="533"/>
      <c r="C86" s="39"/>
      <c r="D86" s="39"/>
      <c r="E86" s="39"/>
      <c r="F86" s="39"/>
      <c r="G86" s="45" t="s">
        <v>1687</v>
      </c>
    </row>
    <row r="87" spans="2:7" ht="15.75" x14ac:dyDescent="0.4">
      <c r="B87" s="533"/>
      <c r="C87" s="39"/>
      <c r="D87" s="39"/>
      <c r="E87" s="39"/>
      <c r="F87" s="39"/>
      <c r="G87" s="45"/>
    </row>
    <row r="88" spans="2:7" ht="15.75" x14ac:dyDescent="0.4">
      <c r="B88" s="533"/>
      <c r="C88" s="39"/>
      <c r="D88" s="39"/>
      <c r="E88" s="39"/>
      <c r="F88" s="39"/>
      <c r="G88" s="57" t="s">
        <v>1534</v>
      </c>
    </row>
    <row r="89" spans="2:7" ht="31.5" x14ac:dyDescent="0.4">
      <c r="B89" s="533"/>
      <c r="C89" s="39"/>
      <c r="D89" s="39"/>
      <c r="E89" s="39"/>
      <c r="F89" s="39"/>
      <c r="G89" s="45" t="s">
        <v>1688</v>
      </c>
    </row>
    <row r="90" spans="2:7" ht="16.149999999999999" thickBot="1" x14ac:dyDescent="0.45">
      <c r="B90" s="534"/>
      <c r="C90" s="37"/>
      <c r="D90" s="37"/>
      <c r="E90" s="37"/>
      <c r="F90" s="37"/>
      <c r="G90" s="50" t="s">
        <v>1689</v>
      </c>
    </row>
    <row r="91" spans="2:7" ht="15.75" x14ac:dyDescent="0.4">
      <c r="B91" s="54"/>
      <c r="C91"/>
      <c r="D91"/>
      <c r="E91"/>
      <c r="F91"/>
      <c r="G91"/>
    </row>
  </sheetData>
  <mergeCells count="12">
    <mergeCell ref="B76:B90"/>
    <mergeCell ref="B4:B5"/>
    <mergeCell ref="C4:C5"/>
    <mergeCell ref="D4:D5"/>
    <mergeCell ref="E4:E5"/>
    <mergeCell ref="C6:G6"/>
    <mergeCell ref="G4:G5"/>
    <mergeCell ref="B7:B22"/>
    <mergeCell ref="B23:B41"/>
    <mergeCell ref="B42:B58"/>
    <mergeCell ref="B59:B75"/>
    <mergeCell ref="F4:F5"/>
  </mergeCells>
  <pageMargins left="0.25" right="0.25" top="0.75" bottom="0.75" header="0.3" footer="0.3"/>
  <pageSetup paperSize="9" scale="1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9D300"/>
    <pageSetUpPr fitToPage="1"/>
  </sheetPr>
  <dimension ref="A1:X68"/>
  <sheetViews>
    <sheetView showGridLines="0" tabSelected="1" topLeftCell="A17" zoomScale="80" zoomScaleNormal="80" workbookViewId="0">
      <selection activeCell="H8" sqref="H8"/>
    </sheetView>
  </sheetViews>
  <sheetFormatPr defaultColWidth="8.86328125" defaultRowHeight="13.15" x14ac:dyDescent="0.4"/>
  <cols>
    <col min="1" max="1" width="7.265625" style="26" customWidth="1"/>
    <col min="2" max="2" width="20.59765625" style="26" customWidth="1"/>
    <col min="3" max="3" width="42.3984375" style="28" customWidth="1"/>
    <col min="4" max="4" width="33.59765625" style="26" customWidth="1"/>
    <col min="5" max="5" width="32.265625" style="26" customWidth="1"/>
    <col min="6" max="6" width="32.73046875" style="26" customWidth="1"/>
    <col min="7" max="7" width="13.265625" style="26" customWidth="1"/>
    <col min="8" max="8" width="11.59765625" style="26" customWidth="1"/>
    <col min="9" max="9" width="1.265625" style="26" customWidth="1"/>
    <col min="10" max="10" width="10.265625" style="26" customWidth="1"/>
    <col min="11" max="11" width="15.1328125" style="26" customWidth="1"/>
    <col min="12" max="16384" width="8.86328125" style="26"/>
  </cols>
  <sheetData>
    <row r="1" spans="1:14" ht="46.5" thickBot="1" x14ac:dyDescent="1.4">
      <c r="A1" s="145" t="s">
        <v>2059</v>
      </c>
      <c r="B1" s="145"/>
    </row>
    <row r="2" spans="1:14" ht="16.5" thickTop="1" thickBot="1" x14ac:dyDescent="0.55000000000000004">
      <c r="A2" s="70"/>
      <c r="B2" s="70"/>
      <c r="C2" s="101"/>
      <c r="D2" s="157" t="s">
        <v>2008</v>
      </c>
      <c r="E2" s="410" t="s">
        <v>2336</v>
      </c>
      <c r="F2" s="411"/>
      <c r="G2" s="147"/>
      <c r="H2" s="147"/>
    </row>
    <row r="3" spans="1:14" ht="13.5" thickTop="1" x14ac:dyDescent="0.4">
      <c r="E3" s="120"/>
    </row>
    <row r="4" spans="1:14" ht="15.75" x14ac:dyDescent="0.5">
      <c r="C4" s="413" t="s">
        <v>1829</v>
      </c>
      <c r="D4" s="149" t="s">
        <v>2055</v>
      </c>
      <c r="E4" s="416">
        <v>8</v>
      </c>
      <c r="F4" s="416"/>
      <c r="N4" s="99"/>
    </row>
    <row r="5" spans="1:14" ht="15.75" x14ac:dyDescent="0.5">
      <c r="C5" s="414"/>
      <c r="D5" s="149" t="s">
        <v>2006</v>
      </c>
      <c r="E5" s="416" t="s">
        <v>2337</v>
      </c>
      <c r="F5" s="416"/>
      <c r="N5" s="99"/>
    </row>
    <row r="6" spans="1:14" ht="15.75" x14ac:dyDescent="0.5">
      <c r="C6" s="414"/>
      <c r="D6" s="149" t="s">
        <v>2054</v>
      </c>
      <c r="E6" s="416" t="s">
        <v>2103</v>
      </c>
      <c r="F6" s="416"/>
      <c r="N6" s="100"/>
    </row>
    <row r="7" spans="1:14" ht="15.75" x14ac:dyDescent="0.5">
      <c r="C7" s="414"/>
      <c r="D7" s="149" t="s">
        <v>2115</v>
      </c>
      <c r="E7" s="416" t="s">
        <v>2114</v>
      </c>
      <c r="F7" s="416"/>
      <c r="N7" s="100"/>
    </row>
    <row r="8" spans="1:14" ht="15.75" x14ac:dyDescent="0.5">
      <c r="C8" s="415"/>
      <c r="D8" s="149" t="s">
        <v>2138</v>
      </c>
      <c r="E8" s="416" t="s">
        <v>2113</v>
      </c>
      <c r="F8" s="416"/>
      <c r="N8" s="100"/>
    </row>
    <row r="9" spans="1:14" ht="15.75" x14ac:dyDescent="0.5">
      <c r="C9" s="150"/>
      <c r="D9" s="150"/>
      <c r="E9" s="150"/>
      <c r="N9" s="100"/>
    </row>
    <row r="10" spans="1:14" ht="15.75" x14ac:dyDescent="0.4">
      <c r="C10" s="151" t="s">
        <v>1825</v>
      </c>
      <c r="D10" s="152" t="s">
        <v>2056</v>
      </c>
      <c r="E10" s="152" t="s">
        <v>2057</v>
      </c>
      <c r="F10" s="152" t="s">
        <v>2309</v>
      </c>
    </row>
    <row r="11" spans="1:14" ht="15.75" x14ac:dyDescent="0.4">
      <c r="C11" s="153" t="s">
        <v>2060</v>
      </c>
      <c r="D11" s="154">
        <f>'2. Comms &amp; Interaction needs'!B4</f>
        <v>2</v>
      </c>
      <c r="E11" s="154">
        <f>'3. Setting readiness'!A4</f>
        <v>3</v>
      </c>
      <c r="F11" s="154">
        <f>'4. Home confidence rating'!C4</f>
        <v>8</v>
      </c>
      <c r="G11" s="119"/>
      <c r="H11" s="92"/>
      <c r="I11" s="92"/>
      <c r="K11" s="92"/>
    </row>
    <row r="12" spans="1:14" ht="15.75" x14ac:dyDescent="0.4">
      <c r="C12" s="153" t="s">
        <v>2061</v>
      </c>
      <c r="D12" s="154">
        <f>'2. Cognition &amp; Learning needs'!B4</f>
        <v>1</v>
      </c>
      <c r="E12" s="154">
        <f>'3. Setting readiness'!A10</f>
        <v>3</v>
      </c>
      <c r="F12" s="154">
        <f>'4. Home confidence rating'!G4</f>
        <v>8</v>
      </c>
      <c r="G12" s="119"/>
      <c r="H12" s="92"/>
      <c r="I12" s="92"/>
      <c r="K12" s="92"/>
    </row>
    <row r="13" spans="1:14" ht="15.75" x14ac:dyDescent="0.4">
      <c r="C13" s="153" t="s">
        <v>2062</v>
      </c>
      <c r="D13" s="154">
        <f>'2. SEMH needs'!B4</f>
        <v>2</v>
      </c>
      <c r="E13" s="154">
        <f>'3. Setting readiness'!A17</f>
        <v>3</v>
      </c>
      <c r="F13" s="154">
        <f>'4. Home confidence rating'!K4</f>
        <v>8</v>
      </c>
      <c r="G13" s="119"/>
      <c r="H13" s="92"/>
      <c r="I13" s="92"/>
      <c r="K13" s="92"/>
    </row>
    <row r="14" spans="1:14" ht="15.75" x14ac:dyDescent="0.4">
      <c r="C14" s="153" t="s">
        <v>2063</v>
      </c>
      <c r="D14" s="154">
        <f>'2. Physical or sensory needs'!B4</f>
        <v>4</v>
      </c>
      <c r="E14" s="154">
        <f>'3. Setting readiness'!A23</f>
        <v>4</v>
      </c>
      <c r="F14" s="154">
        <f>'4. Home confidence rating'!O4</f>
        <v>8</v>
      </c>
      <c r="G14" s="119"/>
      <c r="H14" s="92"/>
      <c r="I14" s="92"/>
      <c r="K14" s="92"/>
    </row>
    <row r="15" spans="1:14" ht="15.75" x14ac:dyDescent="0.4">
      <c r="C15" s="155" t="s">
        <v>142</v>
      </c>
      <c r="D15" s="156">
        <f>'2. Independence needs'!B4</f>
        <v>3</v>
      </c>
      <c r="E15" s="154">
        <f>'3. Setting readiness'!A30</f>
        <v>3</v>
      </c>
      <c r="F15" s="154">
        <f>'4. Home confidence rating'!S4</f>
        <v>2</v>
      </c>
    </row>
    <row r="17" spans="1:4" x14ac:dyDescent="0.4">
      <c r="A17" s="412"/>
      <c r="B17" s="412"/>
      <c r="C17" s="412"/>
      <c r="D17" s="412"/>
    </row>
    <row r="18" spans="1:4" x14ac:dyDescent="0.4">
      <c r="A18" s="136"/>
      <c r="B18" s="136"/>
      <c r="C18" s="136"/>
      <c r="D18" s="136"/>
    </row>
    <row r="19" spans="1:4" x14ac:dyDescent="0.4">
      <c r="A19" s="136"/>
      <c r="B19" s="136"/>
      <c r="C19" s="136"/>
      <c r="D19" s="136"/>
    </row>
    <row r="20" spans="1:4" x14ac:dyDescent="0.4">
      <c r="A20" s="136"/>
      <c r="B20" s="136"/>
      <c r="C20" s="136"/>
      <c r="D20" s="136"/>
    </row>
    <row r="21" spans="1:4" x14ac:dyDescent="0.4">
      <c r="A21" s="136"/>
      <c r="B21" s="136"/>
      <c r="C21" s="136"/>
      <c r="D21" s="136"/>
    </row>
    <row r="22" spans="1:4" x14ac:dyDescent="0.4">
      <c r="A22" s="136"/>
      <c r="B22" s="136"/>
      <c r="C22" s="136"/>
      <c r="D22" s="136"/>
    </row>
    <row r="23" spans="1:4" x14ac:dyDescent="0.4">
      <c r="A23" s="136"/>
      <c r="B23" s="136"/>
      <c r="C23" s="136"/>
      <c r="D23" s="136"/>
    </row>
    <row r="24" spans="1:4" x14ac:dyDescent="0.4">
      <c r="A24" s="136"/>
      <c r="B24" s="136"/>
      <c r="C24" s="136"/>
      <c r="D24" s="136"/>
    </row>
    <row r="25" spans="1:4" x14ac:dyDescent="0.4">
      <c r="A25" s="136"/>
      <c r="B25" s="136"/>
      <c r="C25" s="136"/>
      <c r="D25" s="136"/>
    </row>
    <row r="26" spans="1:4" x14ac:dyDescent="0.4">
      <c r="A26" s="136"/>
      <c r="B26" s="136"/>
      <c r="C26" s="136"/>
      <c r="D26" s="136"/>
    </row>
    <row r="27" spans="1:4" x14ac:dyDescent="0.4">
      <c r="A27" s="136"/>
      <c r="B27" s="136"/>
      <c r="C27" s="136"/>
      <c r="D27" s="136"/>
    </row>
    <row r="28" spans="1:4" x14ac:dyDescent="0.4">
      <c r="A28" s="136"/>
      <c r="B28" s="136"/>
      <c r="C28" s="136"/>
      <c r="D28" s="136"/>
    </row>
    <row r="53" spans="1:24" ht="14.25" x14ac:dyDescent="0.45">
      <c r="B53" s="158"/>
      <c r="C53" s="158" t="s">
        <v>2058</v>
      </c>
      <c r="D53" s="148"/>
      <c r="E53" s="158" t="s">
        <v>2005</v>
      </c>
    </row>
    <row r="54" spans="1:24" ht="115.5" customHeight="1" x14ac:dyDescent="0.45">
      <c r="A54" s="408" t="s">
        <v>2060</v>
      </c>
      <c r="B54" s="409"/>
      <c r="C54" s="198" t="str">
        <f>'2. Comms &amp; Interaction needs'!F4</f>
        <v>Child is a pupil with Dyspraxia and vision related needs. These affect his fine and gross motor skills, motor planning, coordination, sensitivity to sensory input, levels of exhaustion and his ability to hold his attention for sustained periods of time.  He has good listening skills and is a confident speaker.  His sensory profile (See profile) shows that, as a learner with Dyspraxia, he has a sensitivity to loud noises.  He experiences anxiety and a fear of getting into trouble.  He is triggered by raised or lous voices, or even seeing anyone else in trouble. His fears about accidentally doing something he shouldn't - causes anxiety. His visual profile (See Opticians report) results in Child needing to work much harder to focus on visual stimulus, this increased level of effort results in exhaustion, sore eyes and a shortened attention span and therefore he can find some aspects of interaction more challenging. Children with Dyspraxia often present with low self-esteem and can have trouble making friends. At the moment his learning needs have impacted his friendships. His perceptions is also effected that can result in him feeling overwhelmed in busy environments. When overwhelmed, child can become sensitive and may express his sensory overload emotionally. If this occurs, staff will treat child with acceptance, validation and empathy. At times, child may communicate his distress by biting his cheek, if seen this should be discouraged and again talk to child with unconditional positive regard and acknowledge and help overcome the barrier being experienced.</v>
      </c>
      <c r="D54" s="159"/>
      <c r="E54" s="198" t="str">
        <f>'5. Support planning'!B8</f>
        <v>By July 2021, CHILD will be able to, on 5 occasions, will scale a high level of confidence (5 or more) about being in the classroom environment and during a Lego therapy session.</v>
      </c>
      <c r="G54" s="146"/>
      <c r="H54" s="146"/>
      <c r="I54" s="72"/>
      <c r="J54" s="72"/>
      <c r="K54" s="146"/>
      <c r="L54" s="146"/>
      <c r="M54" s="146"/>
      <c r="N54" s="146"/>
      <c r="O54" s="146"/>
      <c r="P54" s="146"/>
      <c r="Q54" s="146"/>
      <c r="R54" s="146"/>
      <c r="S54" s="146"/>
      <c r="T54" s="146"/>
      <c r="U54" s="146"/>
      <c r="V54" s="146"/>
      <c r="W54" s="72"/>
      <c r="X54" s="72"/>
    </row>
    <row r="55" spans="1:24" ht="14.25" x14ac:dyDescent="0.45">
      <c r="A55" s="162"/>
      <c r="B55" s="162"/>
      <c r="C55" s="159"/>
      <c r="D55" s="159"/>
      <c r="E55" s="159"/>
      <c r="G55" s="146"/>
      <c r="H55" s="146"/>
      <c r="I55" s="72"/>
      <c r="J55" s="72"/>
      <c r="K55" s="146"/>
      <c r="L55" s="146"/>
      <c r="M55" s="146"/>
      <c r="N55" s="146"/>
      <c r="O55" s="146"/>
      <c r="P55" s="146"/>
      <c r="Q55" s="146"/>
      <c r="R55" s="146"/>
      <c r="S55" s="146"/>
      <c r="T55" s="146"/>
      <c r="U55" s="146"/>
      <c r="V55" s="146"/>
      <c r="W55" s="72"/>
      <c r="X55" s="72"/>
    </row>
    <row r="56" spans="1:24" ht="14.25" x14ac:dyDescent="0.45">
      <c r="A56" s="162"/>
      <c r="B56" s="162"/>
      <c r="C56" s="160"/>
      <c r="D56" s="161"/>
      <c r="E56" s="161"/>
      <c r="G56" s="72"/>
      <c r="H56" s="72"/>
      <c r="I56" s="72"/>
      <c r="J56" s="72"/>
      <c r="K56" s="72"/>
      <c r="L56" s="72"/>
      <c r="M56" s="72"/>
      <c r="N56" s="72"/>
      <c r="O56" s="72"/>
      <c r="P56" s="72"/>
      <c r="Q56" s="72"/>
      <c r="R56" s="72"/>
      <c r="S56" s="72"/>
      <c r="T56" s="72"/>
      <c r="U56" s="72"/>
      <c r="V56" s="72"/>
      <c r="W56" s="72"/>
      <c r="X56" s="72"/>
    </row>
    <row r="57" spans="1:24" ht="115.5" customHeight="1" x14ac:dyDescent="0.45">
      <c r="A57" s="408" t="s">
        <v>2061</v>
      </c>
      <c r="B57" s="409"/>
      <c r="C57" s="198" t="str">
        <f>'2. Cognition &amp; Learning needs'!F4</f>
        <v>CHILD is a pupil with Dyspraxia and vision related needs that affect his fine and gross motor skills, motor planning, coordination, levels of exhaustion and his ability to hold his attention for sustained periods of time. CHILD is a bright young man, who always tries his best. In year 3, he achieved 'greater depth' in reading and the expected standard in writing and maths. His visual profile (See Opticians report) results in him requiring a line guide to help him track when reading. His handwriting can lack consistency in illegibly and his focus on visual stimulus is effortful which results in exhaustion, sore eyes and a shortened attention span.  These factors directly impact the speed of writing and his difficulty in producing the standard of handwriting expected.  He has stated that he regularly has to rewrite work but alternative methods of recording should be offered at these times. When CHILD completes spelling tests, he's often still writing the first answer long after everyone has moved on so needs additional time and support during this type of activities. Due to his visual profile, CHILD is at risk of missing out words when reading, which in turn will impact on both reading of questions and comprehension of text to answer questions. In maths, he can occasionally misread symbols. Good spacing of written materials is required or highlighting the symbols in different colours may help.</v>
      </c>
      <c r="D57" s="161"/>
      <c r="E57" s="198" t="str">
        <f>'5. Support planning'!B20</f>
        <v xml:space="preserve">By July 2021, CHILD will be to develop a greater consistancy in his legiability when writng at length. He will feel more successful in his written work. </v>
      </c>
      <c r="G57" s="72"/>
      <c r="H57" s="72"/>
      <c r="I57" s="72"/>
      <c r="J57" s="72"/>
      <c r="K57" s="146"/>
      <c r="L57" s="146"/>
      <c r="M57" s="146"/>
      <c r="N57" s="146"/>
      <c r="O57" s="146"/>
      <c r="P57" s="146"/>
      <c r="Q57" s="146"/>
      <c r="R57" s="146"/>
      <c r="S57" s="146"/>
      <c r="T57" s="146"/>
      <c r="U57" s="146"/>
      <c r="V57" s="146"/>
      <c r="W57" s="72"/>
      <c r="X57" s="72"/>
    </row>
    <row r="58" spans="1:24" ht="14.25" x14ac:dyDescent="0.45">
      <c r="A58" s="162"/>
      <c r="B58" s="162"/>
      <c r="C58" s="160"/>
      <c r="D58" s="161"/>
      <c r="E58" s="161"/>
      <c r="G58" s="72"/>
      <c r="H58" s="72"/>
      <c r="I58" s="72"/>
      <c r="J58" s="72"/>
      <c r="K58" s="146"/>
      <c r="L58" s="146"/>
      <c r="M58" s="146"/>
      <c r="N58" s="146"/>
      <c r="O58" s="146"/>
      <c r="P58" s="146"/>
      <c r="Q58" s="146"/>
      <c r="R58" s="146"/>
      <c r="S58" s="146"/>
      <c r="T58" s="146"/>
      <c r="U58" s="146"/>
      <c r="V58" s="146"/>
      <c r="W58" s="72"/>
      <c r="X58" s="72"/>
    </row>
    <row r="59" spans="1:24" ht="14.25" x14ac:dyDescent="0.45">
      <c r="A59" s="162"/>
      <c r="B59" s="162"/>
      <c r="C59" s="160"/>
      <c r="D59" s="161"/>
      <c r="E59" s="161"/>
      <c r="G59" s="72"/>
      <c r="H59" s="72"/>
      <c r="I59" s="72"/>
      <c r="J59" s="72"/>
      <c r="K59" s="72"/>
      <c r="L59" s="72"/>
      <c r="M59" s="72"/>
      <c r="N59" s="72"/>
      <c r="O59" s="72"/>
      <c r="P59" s="72"/>
      <c r="Q59" s="72"/>
      <c r="R59" s="72"/>
      <c r="S59" s="72"/>
      <c r="T59" s="72"/>
      <c r="U59" s="72"/>
      <c r="V59" s="72"/>
      <c r="W59" s="72"/>
      <c r="X59" s="72"/>
    </row>
    <row r="60" spans="1:24" ht="115.5" customHeight="1" x14ac:dyDescent="0.45">
      <c r="A60" s="408" t="s">
        <v>2062</v>
      </c>
      <c r="B60" s="409"/>
      <c r="C60" s="198" t="str">
        <f>'2. SEMH needs'!F4</f>
        <v xml:space="preserve">As a learner with Dyspraxia with visual needs, CHILD can be overcautious in his approach.  At times, this may present as having a low level of self-esteem. He may find it hard to organise himself or work at the same pace as his peers. He may put pressure on himself to keep up and feel overwhelmed when he struggles to achieve this. At times, he may communicate this verbally by stating ' I can't', emotionally or through behaviour such as isolating himself from peers and becming distressed. In an effort to mask, he has started to bite his cheek but this must not be encouraged as CHILD needs to access additional support to help him overcome the barriers being presented. Careful monitoring of his verbal and nonverbal cues need to be made to proactively prevent CHILD feeling overwhelmed, underconfident or put unnecessary pressure on himself. CHILD is developing confidence in friendships and participating in a group with playground games. He has anxiety and a fear of getting into trouble.  His anxiety around routine tend to be raised by more 'no nonsense' teachers, he needs to be nurtured with more time and support than his peers.  For example, it wasn't raised at all in reception when you might expect it to be a major issue, but it was when he moved into the next class to a teacher who was less supportive of emotional needs. </v>
      </c>
      <c r="D60" s="159"/>
      <c r="E60" s="198" t="str">
        <f>'5. Support planning'!B33</f>
        <v xml:space="preserve">CHILD will  seek support on 5 or more occassions when feeling under confident, unsure or under pressure using a verbal or a card to show he needs more support </v>
      </c>
      <c r="G60" s="146"/>
      <c r="H60" s="146"/>
      <c r="I60" s="72"/>
      <c r="J60" s="72"/>
      <c r="K60" s="146"/>
      <c r="L60" s="146"/>
      <c r="M60" s="146"/>
      <c r="N60" s="146"/>
      <c r="O60" s="146"/>
      <c r="P60" s="146"/>
      <c r="Q60" s="146"/>
      <c r="R60" s="146"/>
      <c r="S60" s="146"/>
      <c r="T60" s="146"/>
      <c r="U60" s="146"/>
      <c r="V60" s="146"/>
      <c r="W60" s="72"/>
      <c r="X60" s="72"/>
    </row>
    <row r="61" spans="1:24" ht="14.25" x14ac:dyDescent="0.45">
      <c r="A61" s="162"/>
      <c r="B61" s="162"/>
      <c r="C61" s="159"/>
      <c r="D61" s="159"/>
      <c r="E61" s="159"/>
      <c r="G61" s="146"/>
      <c r="H61" s="146"/>
      <c r="I61" s="72"/>
      <c r="J61" s="72"/>
      <c r="K61" s="146"/>
      <c r="L61" s="146"/>
      <c r="M61" s="146"/>
      <c r="N61" s="146"/>
      <c r="O61" s="146"/>
      <c r="P61" s="146"/>
      <c r="Q61" s="146"/>
      <c r="R61" s="146"/>
      <c r="S61" s="146"/>
      <c r="T61" s="146"/>
      <c r="U61" s="146"/>
      <c r="V61" s="146"/>
      <c r="W61" s="72"/>
      <c r="X61" s="72"/>
    </row>
    <row r="62" spans="1:24" ht="14.25" x14ac:dyDescent="0.45">
      <c r="A62" s="162"/>
      <c r="B62" s="162"/>
      <c r="C62" s="160"/>
      <c r="D62" s="161"/>
      <c r="E62" s="161"/>
      <c r="G62" s="72"/>
      <c r="H62" s="72"/>
      <c r="I62" s="72"/>
      <c r="J62" s="72"/>
      <c r="K62" s="72"/>
      <c r="L62" s="72"/>
      <c r="M62" s="72"/>
      <c r="N62" s="72"/>
      <c r="O62" s="72"/>
      <c r="P62" s="72"/>
      <c r="Q62" s="72"/>
      <c r="R62" s="72"/>
      <c r="S62" s="72"/>
      <c r="T62" s="72"/>
      <c r="U62" s="72"/>
      <c r="V62" s="72"/>
      <c r="W62" s="72"/>
      <c r="X62" s="72"/>
    </row>
    <row r="63" spans="1:24" ht="115.5" customHeight="1" x14ac:dyDescent="0.45">
      <c r="A63" s="408" t="s">
        <v>2063</v>
      </c>
      <c r="B63" s="409"/>
      <c r="C63" s="198" t="str">
        <f>'2. Physical or sensory needs'!F4</f>
        <v>As a learner with Dyspraxia and visual needs,CHILD fine and gross motor skills need additional support.  CHILD also has visual needs that impact his learning (See sensory profile and visual report). CHILD may need specialist stationary to support to support his recording of work such as dyspraxia friendly pencils and pens, access to a writing slope and, where needed, access to alternative methods of recording. Ear defenders should be on hand and CHILD will need a non-verbal method of communication if the noise level is becoming a barrier to his learning. CHILD can find buttons and jumpers hard to do. He trips over and often walks into things.</v>
      </c>
      <c r="D63" s="161"/>
      <c r="E63" s="198" t="str">
        <f>'5. Support planning'!B45</f>
        <v xml:space="preserve">By July 2021, CHILD's fine and gross motor score (NHS entry assessment) will increase by 50% </v>
      </c>
      <c r="G63" s="72"/>
      <c r="H63" s="72"/>
      <c r="I63" s="72"/>
      <c r="J63" s="72"/>
      <c r="K63" s="146"/>
      <c r="L63" s="146"/>
      <c r="M63" s="146"/>
      <c r="N63" s="146"/>
      <c r="O63" s="146"/>
      <c r="P63" s="146"/>
      <c r="Q63" s="146"/>
      <c r="R63" s="146"/>
      <c r="S63" s="146"/>
      <c r="T63" s="146"/>
      <c r="U63" s="146"/>
      <c r="V63" s="146"/>
      <c r="W63" s="72"/>
      <c r="X63" s="72"/>
    </row>
    <row r="64" spans="1:24" ht="14.25" x14ac:dyDescent="0.45">
      <c r="A64" s="400"/>
      <c r="B64" s="400"/>
      <c r="C64" s="160"/>
      <c r="D64" s="161"/>
      <c r="E64" s="161"/>
      <c r="G64" s="72"/>
      <c r="H64" s="72"/>
      <c r="I64" s="72"/>
      <c r="J64" s="72"/>
      <c r="K64" s="146"/>
      <c r="L64" s="146"/>
      <c r="M64" s="146"/>
      <c r="N64" s="146"/>
      <c r="O64" s="146"/>
      <c r="P64" s="146"/>
      <c r="Q64" s="146"/>
      <c r="R64" s="146"/>
      <c r="S64" s="146"/>
      <c r="T64" s="146"/>
      <c r="U64" s="146"/>
      <c r="V64" s="146"/>
      <c r="W64" s="72"/>
      <c r="X64" s="72"/>
    </row>
    <row r="65" spans="1:24" ht="14.25" x14ac:dyDescent="0.45">
      <c r="A65" s="400"/>
      <c r="B65" s="400"/>
      <c r="C65" s="160"/>
      <c r="D65" s="161"/>
      <c r="E65" s="161"/>
      <c r="G65" s="72"/>
      <c r="H65" s="72"/>
      <c r="I65" s="72"/>
      <c r="J65" s="72"/>
      <c r="K65" s="72"/>
      <c r="L65" s="72"/>
      <c r="M65" s="72"/>
      <c r="N65" s="72"/>
      <c r="O65" s="72"/>
      <c r="P65" s="72"/>
      <c r="Q65" s="72"/>
      <c r="R65" s="72"/>
      <c r="S65" s="72"/>
      <c r="T65" s="72"/>
      <c r="U65" s="72"/>
      <c r="V65" s="72"/>
      <c r="W65" s="72"/>
      <c r="X65" s="72"/>
    </row>
    <row r="66" spans="1:24" ht="115.5" customHeight="1" x14ac:dyDescent="0.45">
      <c r="A66" s="408" t="s">
        <v>142</v>
      </c>
      <c r="B66" s="409"/>
      <c r="C66" s="198" t="str">
        <f>'2. Independence needs'!F4</f>
        <v>CHILD likes a task-oriented approach set at his own pace. CHILD can identify specific activities that cause difficulties, and is willing to work with staff to find ways to overcome them. Staff can help reduce difficulties with specific activities by breaking the action down into small steps. Teach CHILD to plan his approach and practice the needed skills regularly. CHILD will benefit from adapting tasks to make them easier to do, such as adding special grips to pens to make them easier to hold and being given additional time to complete recorded work. CHILD likes routine and this includes familiar adults and surroundings.</v>
      </c>
      <c r="D66" s="159"/>
      <c r="E66" s="198" t="str">
        <f>'5. Support planning'!B57</f>
        <v>By July 2021 CHILD will feel more confident within the classroom environment and will scale 2 or more points higher with his friendships.</v>
      </c>
      <c r="G66" s="146"/>
      <c r="H66" s="146"/>
      <c r="I66" s="72"/>
      <c r="J66" s="72"/>
      <c r="K66" s="146"/>
      <c r="L66" s="146"/>
      <c r="M66" s="146"/>
      <c r="N66" s="146"/>
      <c r="O66" s="146"/>
      <c r="P66" s="146"/>
      <c r="Q66" s="146"/>
      <c r="R66" s="146"/>
      <c r="S66" s="146"/>
      <c r="T66" s="146"/>
      <c r="U66" s="146"/>
      <c r="V66" s="146"/>
      <c r="W66" s="72"/>
      <c r="X66" s="72"/>
    </row>
    <row r="67" spans="1:24" x14ac:dyDescent="0.4">
      <c r="C67" s="146"/>
      <c r="D67" s="146"/>
      <c r="E67" s="146"/>
      <c r="F67" s="146"/>
      <c r="G67" s="146"/>
      <c r="H67" s="146"/>
      <c r="I67" s="72"/>
      <c r="J67" s="72"/>
      <c r="K67" s="146"/>
      <c r="L67" s="146"/>
      <c r="M67" s="146"/>
      <c r="N67" s="146"/>
      <c r="O67" s="146"/>
      <c r="P67" s="146"/>
      <c r="Q67" s="146"/>
      <c r="R67" s="146"/>
      <c r="S67" s="146"/>
      <c r="T67" s="146"/>
      <c r="U67" s="146"/>
      <c r="V67" s="146"/>
      <c r="W67" s="72"/>
      <c r="X67" s="72"/>
    </row>
    <row r="68" spans="1:24" x14ac:dyDescent="0.4">
      <c r="C68" s="146"/>
      <c r="D68" s="146"/>
      <c r="E68" s="146"/>
      <c r="F68" s="146"/>
      <c r="G68" s="146"/>
      <c r="H68" s="146"/>
      <c r="I68" s="72"/>
      <c r="J68" s="72"/>
      <c r="K68" s="146"/>
      <c r="L68" s="146"/>
      <c r="M68" s="146"/>
      <c r="N68" s="146"/>
      <c r="O68" s="146"/>
      <c r="P68" s="146"/>
      <c r="Q68" s="146"/>
      <c r="R68" s="146"/>
      <c r="S68" s="146"/>
      <c r="T68" s="146"/>
      <c r="U68" s="146"/>
      <c r="V68" s="146"/>
      <c r="W68" s="72"/>
      <c r="X68" s="72"/>
    </row>
  </sheetData>
  <sheetProtection sheet="1" objects="1" scenarios="1"/>
  <mergeCells count="13">
    <mergeCell ref="A66:B66"/>
    <mergeCell ref="E2:F2"/>
    <mergeCell ref="A54:B54"/>
    <mergeCell ref="A57:B57"/>
    <mergeCell ref="A60:B60"/>
    <mergeCell ref="A63:B63"/>
    <mergeCell ref="A17:D17"/>
    <mergeCell ref="C4:C8"/>
    <mergeCell ref="E4:F4"/>
    <mergeCell ref="E5:F5"/>
    <mergeCell ref="E6:F6"/>
    <mergeCell ref="E7:F7"/>
    <mergeCell ref="E8:F8"/>
  </mergeCells>
  <pageMargins left="0.25" right="0.25" top="0.75" bottom="0.75" header="0.3" footer="0.3"/>
  <pageSetup paperSize="9" scale="51"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Lists2!$D$2:$D$27</xm:f>
          </x14:formula1>
          <xm:sqref>E4</xm:sqref>
        </x14:dataValidation>
        <x14:dataValidation type="list" allowBlank="1" showInputMessage="1" showErrorMessage="1">
          <x14:formula1>
            <xm:f>Lists2!$J$2:$J$4</xm:f>
          </x14:formula1>
          <xm:sqref>E6</xm:sqref>
        </x14:dataValidation>
        <x14:dataValidation type="list" allowBlank="1" showInputMessage="1" showErrorMessage="1">
          <x14:formula1>
            <xm:f>Lists2!$L$2:$L$3</xm:f>
          </x14:formula1>
          <xm:sqref>E7:E8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B1:K150"/>
  <sheetViews>
    <sheetView showGridLines="0" zoomScale="80" zoomScaleNormal="80" workbookViewId="0">
      <pane xSplit="2" ySplit="12" topLeftCell="C13" activePane="bottomRight" state="frozen"/>
      <selection activeCell="B10" sqref="B10:B12"/>
      <selection pane="topRight" activeCell="B10" sqref="B10:B12"/>
      <selection pane="bottomLeft" activeCell="B10" sqref="B10:B12"/>
      <selection pane="bottomRight" activeCell="B10" sqref="B10:B12"/>
    </sheetView>
  </sheetViews>
  <sheetFormatPr defaultColWidth="8.86328125" defaultRowHeight="13.15" outlineLevelRow="1" x14ac:dyDescent="0.4"/>
  <cols>
    <col min="1" max="1" width="4.59765625" style="26" customWidth="1"/>
    <col min="2" max="2" width="6.3984375" style="26" customWidth="1"/>
    <col min="3" max="3" width="53.1328125" style="60" customWidth="1"/>
    <col min="4" max="4" width="7.59765625" style="86" customWidth="1"/>
    <col min="5" max="5" width="29.1328125" style="80" customWidth="1"/>
    <col min="6" max="6" width="89.1328125" style="106" customWidth="1"/>
    <col min="7" max="7" width="7.59765625" style="86" customWidth="1"/>
    <col min="8" max="8" width="39" style="80" customWidth="1"/>
    <col min="9" max="9" width="8.86328125" style="26"/>
    <col min="10" max="10" width="7.3984375" style="26" bestFit="1" customWidth="1"/>
    <col min="11" max="11" width="7" style="26" customWidth="1"/>
    <col min="12" max="12" width="30.59765625" style="26" customWidth="1"/>
    <col min="13" max="13" width="33.3984375" style="26" customWidth="1"/>
    <col min="14" max="14" width="46.1328125" style="26" customWidth="1"/>
    <col min="15" max="16384" width="8.86328125" style="26"/>
  </cols>
  <sheetData>
    <row r="1" spans="2:9" x14ac:dyDescent="0.4">
      <c r="C1" s="27"/>
    </row>
    <row r="2" spans="2:9" x14ac:dyDescent="0.4">
      <c r="B2" s="69" t="s">
        <v>30</v>
      </c>
      <c r="C2" s="58"/>
      <c r="D2" s="87"/>
      <c r="E2" s="81"/>
      <c r="F2" s="107"/>
      <c r="G2" s="87"/>
      <c r="H2" s="81"/>
      <c r="I2" s="29"/>
    </row>
    <row r="3" spans="2:9" x14ac:dyDescent="0.4">
      <c r="C3" s="27"/>
    </row>
    <row r="4" spans="2:9" x14ac:dyDescent="0.4">
      <c r="B4" s="70" t="s">
        <v>1854</v>
      </c>
      <c r="C4" s="59"/>
      <c r="D4" s="88"/>
      <c r="E4" s="82"/>
      <c r="F4" s="108"/>
      <c r="G4" s="88"/>
      <c r="H4" s="82"/>
      <c r="I4" s="47"/>
    </row>
    <row r="5" spans="2:9" x14ac:dyDescent="0.4">
      <c r="C5" s="27"/>
    </row>
    <row r="6" spans="2:9" x14ac:dyDescent="0.4">
      <c r="B6" s="74" t="s">
        <v>1691</v>
      </c>
      <c r="C6" s="75" t="s">
        <v>1690</v>
      </c>
      <c r="D6" s="89" t="s">
        <v>1694</v>
      </c>
      <c r="E6" s="83" t="s">
        <v>1692</v>
      </c>
      <c r="F6" s="109" t="s">
        <v>1693</v>
      </c>
      <c r="G6" s="89" t="s">
        <v>1716</v>
      </c>
      <c r="H6" s="83" t="s">
        <v>1692</v>
      </c>
      <c r="I6" s="76"/>
    </row>
    <row r="7" spans="2:9" x14ac:dyDescent="0.4">
      <c r="C7" s="27"/>
    </row>
    <row r="8" spans="2:9" x14ac:dyDescent="0.4">
      <c r="C8" s="105" t="s">
        <v>1832</v>
      </c>
      <c r="D8" s="91"/>
      <c r="F8" s="110" t="s">
        <v>1833</v>
      </c>
      <c r="G8" s="91"/>
    </row>
    <row r="9" spans="2:9" x14ac:dyDescent="0.4">
      <c r="C9" s="27"/>
    </row>
    <row r="10" spans="2:9" x14ac:dyDescent="0.4">
      <c r="B10" s="521" t="s">
        <v>1692</v>
      </c>
      <c r="C10" s="542" t="s">
        <v>1812</v>
      </c>
      <c r="D10" s="542"/>
      <c r="E10" s="542"/>
      <c r="F10" s="542"/>
      <c r="G10" s="542"/>
      <c r="H10" s="543"/>
    </row>
    <row r="11" spans="2:9" x14ac:dyDescent="0.4">
      <c r="B11" s="522"/>
      <c r="C11" s="544"/>
      <c r="D11" s="544"/>
      <c r="E11" s="544"/>
      <c r="F11" s="544"/>
      <c r="G11" s="544"/>
      <c r="H11" s="545"/>
    </row>
    <row r="12" spans="2:9" x14ac:dyDescent="0.4">
      <c r="B12" s="523"/>
      <c r="C12" s="546"/>
      <c r="D12" s="546"/>
      <c r="E12" s="546"/>
      <c r="F12" s="546"/>
      <c r="G12" s="546"/>
      <c r="H12" s="547"/>
    </row>
    <row r="13" spans="2:9" x14ac:dyDescent="0.4">
      <c r="C13" s="27"/>
    </row>
    <row r="14" spans="2:9" x14ac:dyDescent="0.4">
      <c r="B14" s="31">
        <v>0</v>
      </c>
      <c r="C14" s="85"/>
      <c r="D14" s="90"/>
      <c r="E14" s="85"/>
      <c r="F14" s="90"/>
      <c r="G14" s="93"/>
      <c r="H14" s="85"/>
    </row>
    <row r="15" spans="2:9" ht="26.25" hidden="1" outlineLevel="1" x14ac:dyDescent="0.4">
      <c r="B15" s="67">
        <f>B14</f>
        <v>0</v>
      </c>
      <c r="C15" s="66" t="s">
        <v>1491</v>
      </c>
      <c r="D15" s="91"/>
      <c r="E15" s="79" t="s">
        <v>29</v>
      </c>
      <c r="F15" s="63" t="s">
        <v>1715</v>
      </c>
      <c r="G15" s="91"/>
      <c r="H15" s="79" t="s">
        <v>29</v>
      </c>
    </row>
    <row r="16" spans="2:9" collapsed="1" x14ac:dyDescent="0.4">
      <c r="B16" s="72"/>
      <c r="C16" s="73"/>
      <c r="D16" s="92"/>
      <c r="E16" s="84"/>
      <c r="F16" s="111"/>
      <c r="G16" s="92"/>
      <c r="H16" s="84"/>
      <c r="I16" s="72"/>
    </row>
    <row r="17" spans="2:11" x14ac:dyDescent="0.4">
      <c r="B17" s="31" t="s">
        <v>1695</v>
      </c>
      <c r="C17" s="94">
        <f>COUNTA(C18:C36)</f>
        <v>3</v>
      </c>
      <c r="D17" s="93" t="str">
        <f>CONCATENATE(E17," / ",C17)</f>
        <v>0 / 3</v>
      </c>
      <c r="E17" s="95">
        <f>SUM(D18:D36)</f>
        <v>0</v>
      </c>
      <c r="F17" s="112">
        <f>COUNTA(F18:F36)</f>
        <v>15</v>
      </c>
      <c r="G17" s="93" t="str">
        <f>CONCATENATE(H17," / ",F17)</f>
        <v>0 / 15</v>
      </c>
      <c r="H17" s="94">
        <f>SUM(G18:G36)</f>
        <v>0</v>
      </c>
    </row>
    <row r="18" spans="2:11" ht="26.25" hidden="1" outlineLevel="1" x14ac:dyDescent="0.4">
      <c r="B18" s="515" t="s">
        <v>1695</v>
      </c>
      <c r="C18" s="61" t="s">
        <v>1855</v>
      </c>
      <c r="D18" s="91"/>
      <c r="E18" s="516" t="s">
        <v>1702</v>
      </c>
      <c r="F18" s="61" t="s">
        <v>1858</v>
      </c>
      <c r="G18" s="91"/>
      <c r="H18" s="516" t="s">
        <v>1702</v>
      </c>
      <c r="K18" s="28"/>
    </row>
    <row r="19" spans="2:11" ht="26.25" hidden="1" outlineLevel="1" x14ac:dyDescent="0.4">
      <c r="B19" s="515"/>
      <c r="C19" s="61" t="s">
        <v>1856</v>
      </c>
      <c r="D19" s="91"/>
      <c r="E19" s="516"/>
      <c r="F19" s="61" t="s">
        <v>1859</v>
      </c>
      <c r="G19" s="91"/>
      <c r="H19" s="516"/>
      <c r="K19" s="28"/>
    </row>
    <row r="20" spans="2:11" ht="39.4" hidden="1" outlineLevel="1" x14ac:dyDescent="0.4">
      <c r="B20" s="515"/>
      <c r="C20" s="61" t="s">
        <v>1857</v>
      </c>
      <c r="D20" s="91"/>
      <c r="E20" s="516"/>
      <c r="F20" s="64" t="s">
        <v>1860</v>
      </c>
      <c r="G20" s="91"/>
      <c r="H20" s="516"/>
      <c r="K20" s="28"/>
    </row>
    <row r="21" spans="2:11" hidden="1" outlineLevel="1" x14ac:dyDescent="0.4">
      <c r="B21" s="515"/>
      <c r="C21" s="61"/>
      <c r="D21" s="91"/>
      <c r="E21" s="516"/>
      <c r="F21" s="61" t="s">
        <v>1861</v>
      </c>
      <c r="G21" s="91"/>
      <c r="H21" s="516"/>
      <c r="K21" s="28"/>
    </row>
    <row r="22" spans="2:11" hidden="1" outlineLevel="1" x14ac:dyDescent="0.4">
      <c r="B22" s="515"/>
      <c r="C22" s="61"/>
      <c r="D22" s="91"/>
      <c r="E22" s="516"/>
      <c r="F22" s="64" t="s">
        <v>1862</v>
      </c>
      <c r="G22" s="91"/>
      <c r="H22" s="516"/>
      <c r="K22" s="28"/>
    </row>
    <row r="23" spans="2:11" hidden="1" outlineLevel="1" x14ac:dyDescent="0.4">
      <c r="B23" s="515"/>
      <c r="C23" s="61"/>
      <c r="D23" s="91"/>
      <c r="E23" s="516"/>
      <c r="F23" s="61" t="s">
        <v>1863</v>
      </c>
      <c r="G23" s="91"/>
      <c r="H23" s="516"/>
      <c r="K23" s="28"/>
    </row>
    <row r="24" spans="2:11" ht="26.25" hidden="1" outlineLevel="1" x14ac:dyDescent="0.4">
      <c r="B24" s="515"/>
      <c r="C24" s="61"/>
      <c r="D24" s="91"/>
      <c r="E24" s="516"/>
      <c r="F24" s="61" t="s">
        <v>1864</v>
      </c>
      <c r="G24" s="91"/>
      <c r="H24" s="516"/>
      <c r="K24" s="28"/>
    </row>
    <row r="25" spans="2:11" ht="26.25" hidden="1" outlineLevel="1" x14ac:dyDescent="0.4">
      <c r="B25" s="515"/>
      <c r="C25" s="61"/>
      <c r="D25" s="91"/>
      <c r="E25" s="516"/>
      <c r="F25" s="64" t="s">
        <v>1865</v>
      </c>
      <c r="G25" s="91"/>
      <c r="H25" s="516"/>
    </row>
    <row r="26" spans="2:11" hidden="1" outlineLevel="1" x14ac:dyDescent="0.4">
      <c r="B26" s="515"/>
      <c r="C26" s="61"/>
      <c r="D26" s="91"/>
      <c r="E26" s="516"/>
      <c r="F26" s="64" t="s">
        <v>1866</v>
      </c>
      <c r="G26" s="91"/>
      <c r="H26" s="516"/>
    </row>
    <row r="27" spans="2:11" ht="26.25" hidden="1" outlineLevel="1" x14ac:dyDescent="0.4">
      <c r="B27" s="515"/>
      <c r="C27" s="61"/>
      <c r="D27" s="91"/>
      <c r="E27" s="516"/>
      <c r="F27" s="64" t="s">
        <v>1867</v>
      </c>
      <c r="G27" s="91"/>
      <c r="H27" s="516"/>
    </row>
    <row r="28" spans="2:11" hidden="1" outlineLevel="1" x14ac:dyDescent="0.4">
      <c r="B28" s="515"/>
      <c r="C28" s="61"/>
      <c r="D28" s="91"/>
      <c r="E28" s="516"/>
      <c r="F28" s="64" t="s">
        <v>1868</v>
      </c>
      <c r="G28" s="91"/>
      <c r="H28" s="516"/>
    </row>
    <row r="29" spans="2:11" hidden="1" outlineLevel="1" x14ac:dyDescent="0.4">
      <c r="B29" s="515"/>
      <c r="C29" s="61"/>
      <c r="D29" s="91"/>
      <c r="E29" s="516"/>
      <c r="F29" s="64" t="s">
        <v>1869</v>
      </c>
      <c r="G29" s="91"/>
      <c r="H29" s="516"/>
    </row>
    <row r="30" spans="2:11" hidden="1" outlineLevel="1" x14ac:dyDescent="0.4">
      <c r="B30" s="515"/>
      <c r="C30" s="61"/>
      <c r="D30" s="91"/>
      <c r="E30" s="516"/>
      <c r="F30" s="64" t="s">
        <v>1707</v>
      </c>
      <c r="G30" s="91"/>
      <c r="H30" s="516"/>
    </row>
    <row r="31" spans="2:11" hidden="1" outlineLevel="1" x14ac:dyDescent="0.4">
      <c r="B31" s="515"/>
      <c r="C31" s="61"/>
      <c r="D31" s="91"/>
      <c r="E31" s="516"/>
      <c r="F31" s="64" t="s">
        <v>1870</v>
      </c>
      <c r="G31" s="91"/>
      <c r="H31" s="516"/>
    </row>
    <row r="32" spans="2:11" ht="26.25" hidden="1" outlineLevel="1" x14ac:dyDescent="0.4">
      <c r="B32" s="515"/>
      <c r="C32" s="61"/>
      <c r="D32" s="91"/>
      <c r="E32" s="516"/>
      <c r="F32" s="64" t="s">
        <v>1871</v>
      </c>
      <c r="G32" s="91"/>
      <c r="H32" s="516"/>
    </row>
    <row r="33" spans="2:8" hidden="1" outlineLevel="1" x14ac:dyDescent="0.4">
      <c r="B33" s="515"/>
      <c r="C33" s="61"/>
      <c r="D33" s="91"/>
      <c r="E33" s="516"/>
      <c r="F33" s="64"/>
      <c r="G33" s="91"/>
      <c r="H33" s="516"/>
    </row>
    <row r="34" spans="2:8" hidden="1" outlineLevel="1" x14ac:dyDescent="0.4">
      <c r="B34" s="515"/>
      <c r="C34" s="61"/>
      <c r="D34" s="91"/>
      <c r="E34" s="516"/>
      <c r="F34" s="64"/>
      <c r="G34" s="91"/>
      <c r="H34" s="516"/>
    </row>
    <row r="35" spans="2:8" hidden="1" outlineLevel="1" x14ac:dyDescent="0.4">
      <c r="B35" s="515"/>
      <c r="C35" s="61"/>
      <c r="D35" s="91"/>
      <c r="E35" s="516"/>
      <c r="F35" s="64"/>
      <c r="G35" s="91"/>
      <c r="H35" s="516"/>
    </row>
    <row r="36" spans="2:8" hidden="1" outlineLevel="1" x14ac:dyDescent="0.4">
      <c r="B36" s="515"/>
      <c r="C36" s="61"/>
      <c r="D36" s="91"/>
      <c r="E36" s="516"/>
      <c r="F36" s="64"/>
      <c r="G36" s="91"/>
      <c r="H36" s="516"/>
    </row>
    <row r="37" spans="2:8" collapsed="1" x14ac:dyDescent="0.4">
      <c r="F37" s="113"/>
    </row>
    <row r="38" spans="2:8" x14ac:dyDescent="0.4">
      <c r="B38" s="31" t="s">
        <v>1717</v>
      </c>
      <c r="C38" s="94">
        <f>COUNTA(C39:C74)</f>
        <v>0</v>
      </c>
      <c r="D38" s="93" t="str">
        <f>CONCATENATE(E38," / ",C38)</f>
        <v>0 / 0</v>
      </c>
      <c r="E38" s="96">
        <f>SUM(D39:D74)</f>
        <v>0</v>
      </c>
      <c r="F38" s="112">
        <f>COUNTA(F39:F74)</f>
        <v>0</v>
      </c>
      <c r="G38" s="93" t="str">
        <f>CONCATENATE(H38," / ",F38)</f>
        <v>0 / 0</v>
      </c>
      <c r="H38" s="96">
        <f>SUM(G39:G74)</f>
        <v>0</v>
      </c>
    </row>
    <row r="39" spans="2:8" hidden="1" outlineLevel="1" x14ac:dyDescent="0.4">
      <c r="B39" s="515" t="str">
        <f>B38</f>
        <v>3 or 4</v>
      </c>
      <c r="C39" s="61"/>
      <c r="D39" s="91"/>
      <c r="E39" s="516" t="s">
        <v>1702</v>
      </c>
      <c r="F39" s="61"/>
      <c r="G39" s="91"/>
      <c r="H39" s="516" t="s">
        <v>1702</v>
      </c>
    </row>
    <row r="40" spans="2:8" hidden="1" outlineLevel="1" x14ac:dyDescent="0.4">
      <c r="B40" s="515"/>
      <c r="C40" s="61"/>
      <c r="D40" s="91"/>
      <c r="E40" s="516"/>
      <c r="F40" s="77"/>
      <c r="G40" s="91"/>
      <c r="H40" s="516"/>
    </row>
    <row r="41" spans="2:8" hidden="1" outlineLevel="1" x14ac:dyDescent="0.4">
      <c r="B41" s="515"/>
      <c r="C41" s="61"/>
      <c r="D41" s="91"/>
      <c r="E41" s="516"/>
      <c r="F41" s="78"/>
      <c r="G41" s="91"/>
      <c r="H41" s="516"/>
    </row>
    <row r="42" spans="2:8" hidden="1" outlineLevel="1" x14ac:dyDescent="0.4">
      <c r="B42" s="515"/>
      <c r="C42" s="61"/>
      <c r="D42" s="91"/>
      <c r="E42" s="516"/>
      <c r="F42" s="77"/>
      <c r="G42" s="91"/>
      <c r="H42" s="516"/>
    </row>
    <row r="43" spans="2:8" hidden="1" outlineLevel="1" x14ac:dyDescent="0.4">
      <c r="B43" s="515"/>
      <c r="C43" s="61"/>
      <c r="D43" s="91"/>
      <c r="E43" s="516"/>
      <c r="F43" s="78"/>
      <c r="G43" s="91"/>
      <c r="H43" s="516"/>
    </row>
    <row r="44" spans="2:8" hidden="1" outlineLevel="1" x14ac:dyDescent="0.4">
      <c r="B44" s="515"/>
      <c r="C44" s="61"/>
      <c r="D44" s="91"/>
      <c r="E44" s="516"/>
      <c r="F44" s="77"/>
      <c r="G44" s="91"/>
      <c r="H44" s="516"/>
    </row>
    <row r="45" spans="2:8" hidden="1" outlineLevel="1" x14ac:dyDescent="0.4">
      <c r="B45" s="515"/>
      <c r="C45" s="61"/>
      <c r="D45" s="91"/>
      <c r="E45" s="516"/>
      <c r="F45" s="77"/>
      <c r="G45" s="91"/>
      <c r="H45" s="516"/>
    </row>
    <row r="46" spans="2:8" hidden="1" outlineLevel="1" x14ac:dyDescent="0.4">
      <c r="B46" s="515"/>
      <c r="C46" s="61"/>
      <c r="D46" s="91"/>
      <c r="E46" s="516"/>
      <c r="F46" s="78"/>
      <c r="G46" s="91"/>
      <c r="H46" s="516"/>
    </row>
    <row r="47" spans="2:8" hidden="1" outlineLevel="1" x14ac:dyDescent="0.4">
      <c r="B47" s="515"/>
      <c r="C47" s="61"/>
      <c r="D47" s="91"/>
      <c r="E47" s="516"/>
      <c r="F47" s="64"/>
      <c r="G47" s="91"/>
      <c r="H47" s="516"/>
    </row>
    <row r="48" spans="2:8" hidden="1" outlineLevel="1" x14ac:dyDescent="0.4">
      <c r="B48" s="515"/>
      <c r="C48" s="61"/>
      <c r="D48" s="91"/>
      <c r="E48" s="516"/>
      <c r="F48" s="78"/>
      <c r="G48" s="91"/>
      <c r="H48" s="516"/>
    </row>
    <row r="49" spans="2:8" hidden="1" outlineLevel="1" x14ac:dyDescent="0.4">
      <c r="B49" s="515"/>
      <c r="C49" s="61"/>
      <c r="D49" s="91"/>
      <c r="E49" s="516"/>
      <c r="F49" s="78"/>
      <c r="G49" s="91"/>
      <c r="H49" s="516"/>
    </row>
    <row r="50" spans="2:8" hidden="1" outlineLevel="1" x14ac:dyDescent="0.4">
      <c r="B50" s="515"/>
      <c r="C50" s="61"/>
      <c r="D50" s="91"/>
      <c r="E50" s="516"/>
      <c r="F50" s="78"/>
      <c r="G50" s="91"/>
      <c r="H50" s="516"/>
    </row>
    <row r="51" spans="2:8" hidden="1" outlineLevel="1" x14ac:dyDescent="0.4">
      <c r="B51" s="515"/>
      <c r="C51" s="61"/>
      <c r="D51" s="91"/>
      <c r="E51" s="516"/>
      <c r="F51" s="78"/>
      <c r="G51" s="91"/>
      <c r="H51" s="516"/>
    </row>
    <row r="52" spans="2:8" hidden="1" outlineLevel="1" x14ac:dyDescent="0.4">
      <c r="B52" s="515"/>
      <c r="C52" s="61"/>
      <c r="D52" s="91"/>
      <c r="E52" s="516"/>
      <c r="F52" s="78"/>
      <c r="G52" s="91"/>
      <c r="H52" s="516"/>
    </row>
    <row r="53" spans="2:8" hidden="1" outlineLevel="1" x14ac:dyDescent="0.4">
      <c r="B53" s="515"/>
      <c r="C53" s="61"/>
      <c r="D53" s="91"/>
      <c r="E53" s="516"/>
      <c r="F53" s="64"/>
      <c r="G53" s="91"/>
      <c r="H53" s="516"/>
    </row>
    <row r="54" spans="2:8" hidden="1" outlineLevel="1" x14ac:dyDescent="0.4">
      <c r="B54" s="515"/>
      <c r="C54" s="61"/>
      <c r="D54" s="91"/>
      <c r="E54" s="516"/>
      <c r="F54" s="64"/>
      <c r="G54" s="91"/>
      <c r="H54" s="516"/>
    </row>
    <row r="55" spans="2:8" hidden="1" outlineLevel="1" x14ac:dyDescent="0.4">
      <c r="B55" s="515"/>
      <c r="C55" s="61"/>
      <c r="D55" s="91"/>
      <c r="E55" s="516"/>
      <c r="F55" s="64"/>
      <c r="G55" s="91"/>
      <c r="H55" s="516"/>
    </row>
    <row r="56" spans="2:8" hidden="1" outlineLevel="1" x14ac:dyDescent="0.4">
      <c r="B56" s="515"/>
      <c r="C56" s="61"/>
      <c r="D56" s="91"/>
      <c r="E56" s="516"/>
      <c r="F56" s="64"/>
      <c r="G56" s="91"/>
      <c r="H56" s="516"/>
    </row>
    <row r="57" spans="2:8" hidden="1" outlineLevel="1" x14ac:dyDescent="0.4">
      <c r="B57" s="515"/>
      <c r="C57" s="61"/>
      <c r="D57" s="91"/>
      <c r="E57" s="516"/>
      <c r="F57" s="64"/>
      <c r="G57" s="91"/>
      <c r="H57" s="516"/>
    </row>
    <row r="58" spans="2:8" hidden="1" outlineLevel="1" x14ac:dyDescent="0.4">
      <c r="B58" s="515"/>
      <c r="C58" s="61"/>
      <c r="D58" s="91"/>
      <c r="E58" s="516"/>
      <c r="F58" s="64"/>
      <c r="G58" s="91"/>
      <c r="H58" s="516"/>
    </row>
    <row r="59" spans="2:8" hidden="1" outlineLevel="1" x14ac:dyDescent="0.4">
      <c r="B59" s="515"/>
      <c r="C59" s="61"/>
      <c r="D59" s="91"/>
      <c r="E59" s="516"/>
      <c r="F59" s="64"/>
      <c r="G59" s="91"/>
      <c r="H59" s="516"/>
    </row>
    <row r="60" spans="2:8" hidden="1" outlineLevel="1" x14ac:dyDescent="0.4">
      <c r="B60" s="515"/>
      <c r="C60" s="61"/>
      <c r="D60" s="91"/>
      <c r="E60" s="516"/>
      <c r="F60" s="64"/>
      <c r="G60" s="91"/>
      <c r="H60" s="516"/>
    </row>
    <row r="61" spans="2:8" hidden="1" outlineLevel="1" x14ac:dyDescent="0.4">
      <c r="B61" s="515"/>
      <c r="C61" s="61"/>
      <c r="D61" s="91"/>
      <c r="E61" s="516"/>
      <c r="F61" s="64"/>
      <c r="G61" s="91"/>
      <c r="H61" s="516"/>
    </row>
    <row r="62" spans="2:8" hidden="1" outlineLevel="1" x14ac:dyDescent="0.4">
      <c r="B62" s="515"/>
      <c r="C62" s="61"/>
      <c r="D62" s="91"/>
      <c r="E62" s="516"/>
      <c r="F62" s="64"/>
      <c r="G62" s="91"/>
      <c r="H62" s="516"/>
    </row>
    <row r="63" spans="2:8" hidden="1" outlineLevel="1" x14ac:dyDescent="0.4">
      <c r="B63" s="515"/>
      <c r="C63" s="61"/>
      <c r="D63" s="91"/>
      <c r="E63" s="516"/>
      <c r="F63" s="64"/>
      <c r="G63" s="91"/>
      <c r="H63" s="516"/>
    </row>
    <row r="64" spans="2:8" hidden="1" outlineLevel="1" x14ac:dyDescent="0.4">
      <c r="B64" s="515"/>
      <c r="C64" s="61"/>
      <c r="D64" s="91"/>
      <c r="E64" s="516"/>
      <c r="F64" s="64"/>
      <c r="G64" s="91"/>
      <c r="H64" s="516"/>
    </row>
    <row r="65" spans="2:8" hidden="1" outlineLevel="1" x14ac:dyDescent="0.4">
      <c r="B65" s="515"/>
      <c r="C65" s="61"/>
      <c r="D65" s="91"/>
      <c r="E65" s="516"/>
      <c r="F65" s="64"/>
      <c r="G65" s="91"/>
      <c r="H65" s="516"/>
    </row>
    <row r="66" spans="2:8" hidden="1" outlineLevel="1" x14ac:dyDescent="0.4">
      <c r="B66" s="515"/>
      <c r="C66" s="61"/>
      <c r="D66" s="91"/>
      <c r="E66" s="516"/>
      <c r="F66" s="64"/>
      <c r="G66" s="91"/>
      <c r="H66" s="516"/>
    </row>
    <row r="67" spans="2:8" hidden="1" outlineLevel="1" x14ac:dyDescent="0.4">
      <c r="B67" s="515"/>
      <c r="C67" s="61"/>
      <c r="D67" s="91"/>
      <c r="E67" s="516"/>
      <c r="F67" s="64"/>
      <c r="G67" s="91"/>
      <c r="H67" s="516"/>
    </row>
    <row r="68" spans="2:8" hidden="1" outlineLevel="1" x14ac:dyDescent="0.4">
      <c r="B68" s="515"/>
      <c r="C68" s="61"/>
      <c r="D68" s="91"/>
      <c r="E68" s="516"/>
      <c r="F68" s="64"/>
      <c r="G68" s="91"/>
      <c r="H68" s="516"/>
    </row>
    <row r="69" spans="2:8" hidden="1" outlineLevel="1" x14ac:dyDescent="0.4">
      <c r="B69" s="515"/>
      <c r="C69" s="61"/>
      <c r="D69" s="91"/>
      <c r="E69" s="516"/>
      <c r="F69" s="64"/>
      <c r="G69" s="91"/>
      <c r="H69" s="516"/>
    </row>
    <row r="70" spans="2:8" hidden="1" outlineLevel="1" x14ac:dyDescent="0.4">
      <c r="B70" s="515"/>
      <c r="C70" s="61"/>
      <c r="D70" s="91"/>
      <c r="E70" s="516"/>
      <c r="F70" s="64"/>
      <c r="G70" s="91"/>
      <c r="H70" s="516"/>
    </row>
    <row r="71" spans="2:8" hidden="1" outlineLevel="1" x14ac:dyDescent="0.4">
      <c r="B71" s="515"/>
      <c r="C71" s="61"/>
      <c r="D71" s="91"/>
      <c r="E71" s="516"/>
      <c r="F71" s="64"/>
      <c r="G71" s="91"/>
      <c r="H71" s="516"/>
    </row>
    <row r="72" spans="2:8" hidden="1" outlineLevel="1" x14ac:dyDescent="0.4">
      <c r="B72" s="515"/>
      <c r="C72" s="61"/>
      <c r="D72" s="91"/>
      <c r="E72" s="516"/>
      <c r="F72" s="64"/>
      <c r="G72" s="91"/>
      <c r="H72" s="516"/>
    </row>
    <row r="73" spans="2:8" hidden="1" outlineLevel="1" x14ac:dyDescent="0.4">
      <c r="B73" s="515"/>
      <c r="C73" s="61"/>
      <c r="D73" s="91"/>
      <c r="E73" s="516"/>
      <c r="F73" s="64"/>
      <c r="G73" s="91"/>
      <c r="H73" s="516"/>
    </row>
    <row r="74" spans="2:8" hidden="1" outlineLevel="1" x14ac:dyDescent="0.4">
      <c r="B74" s="515"/>
      <c r="C74" s="61"/>
      <c r="D74" s="91"/>
      <c r="E74" s="516"/>
      <c r="F74" s="64"/>
      <c r="G74" s="91"/>
      <c r="H74" s="516"/>
    </row>
    <row r="75" spans="2:8" collapsed="1" x14ac:dyDescent="0.4"/>
    <row r="76" spans="2:8" x14ac:dyDescent="0.4">
      <c r="B76" s="31" t="s">
        <v>1800</v>
      </c>
      <c r="C76" s="94">
        <f>COUNTA(C77:C111)</f>
        <v>0</v>
      </c>
      <c r="D76" s="93" t="str">
        <f>CONCATENATE(E76," / ",C76)</f>
        <v>0 / 0</v>
      </c>
      <c r="E76" s="96">
        <f>SUM(D77:D111)</f>
        <v>0</v>
      </c>
      <c r="F76" s="112">
        <f>COUNTA(F77:F111)</f>
        <v>0</v>
      </c>
      <c r="G76" s="93" t="str">
        <f>CONCATENATE(H76," / ",F76)</f>
        <v>0 / 0</v>
      </c>
      <c r="H76" s="96">
        <f>SUM(G77:G111)</f>
        <v>0</v>
      </c>
    </row>
    <row r="77" spans="2:8" hidden="1" outlineLevel="1" x14ac:dyDescent="0.4">
      <c r="B77" s="515" t="str">
        <f>B76</f>
        <v>5 or 6</v>
      </c>
      <c r="C77" s="61"/>
      <c r="D77" s="91"/>
      <c r="E77" s="516" t="s">
        <v>1702</v>
      </c>
      <c r="F77" s="61"/>
      <c r="G77" s="91"/>
      <c r="H77" s="516" t="s">
        <v>1702</v>
      </c>
    </row>
    <row r="78" spans="2:8" hidden="1" outlineLevel="1" x14ac:dyDescent="0.4">
      <c r="B78" s="515"/>
      <c r="C78" s="61"/>
      <c r="D78" s="91"/>
      <c r="E78" s="516"/>
      <c r="F78" s="77"/>
      <c r="G78" s="91"/>
      <c r="H78" s="516"/>
    </row>
    <row r="79" spans="2:8" hidden="1" outlineLevel="1" x14ac:dyDescent="0.4">
      <c r="B79" s="515"/>
      <c r="C79" s="61"/>
      <c r="D79" s="91"/>
      <c r="E79" s="516"/>
      <c r="F79" s="78"/>
      <c r="G79" s="91"/>
      <c r="H79" s="516"/>
    </row>
    <row r="80" spans="2:8" hidden="1" outlineLevel="1" x14ac:dyDescent="0.4">
      <c r="B80" s="515"/>
      <c r="C80" s="61"/>
      <c r="D80" s="91"/>
      <c r="E80" s="516"/>
      <c r="F80" s="77"/>
      <c r="G80" s="91"/>
      <c r="H80" s="516"/>
    </row>
    <row r="81" spans="2:8" hidden="1" outlineLevel="1" x14ac:dyDescent="0.4">
      <c r="B81" s="515"/>
      <c r="C81" s="61"/>
      <c r="D81" s="91"/>
      <c r="E81" s="516"/>
      <c r="F81" s="78"/>
      <c r="G81" s="91"/>
      <c r="H81" s="516"/>
    </row>
    <row r="82" spans="2:8" hidden="1" outlineLevel="1" x14ac:dyDescent="0.4">
      <c r="B82" s="515"/>
      <c r="C82" s="61"/>
      <c r="D82" s="91"/>
      <c r="E82" s="516"/>
      <c r="F82" s="77"/>
      <c r="G82" s="91"/>
      <c r="H82" s="516"/>
    </row>
    <row r="83" spans="2:8" hidden="1" outlineLevel="1" x14ac:dyDescent="0.4">
      <c r="B83" s="515"/>
      <c r="C83" s="61"/>
      <c r="D83" s="91"/>
      <c r="E83" s="516"/>
      <c r="F83" s="77"/>
      <c r="G83" s="91"/>
      <c r="H83" s="516"/>
    </row>
    <row r="84" spans="2:8" hidden="1" outlineLevel="1" x14ac:dyDescent="0.4">
      <c r="B84" s="515"/>
      <c r="C84" s="61"/>
      <c r="D84" s="91"/>
      <c r="E84" s="516"/>
      <c r="F84" s="78"/>
      <c r="G84" s="91"/>
      <c r="H84" s="516"/>
    </row>
    <row r="85" spans="2:8" hidden="1" outlineLevel="1" x14ac:dyDescent="0.4">
      <c r="B85" s="515"/>
      <c r="C85" s="61"/>
      <c r="D85" s="91"/>
      <c r="E85" s="516"/>
      <c r="F85" s="64"/>
      <c r="G85" s="91"/>
      <c r="H85" s="516"/>
    </row>
    <row r="86" spans="2:8" hidden="1" outlineLevel="1" x14ac:dyDescent="0.4">
      <c r="B86" s="515"/>
      <c r="C86" s="61"/>
      <c r="D86" s="91"/>
      <c r="E86" s="516"/>
      <c r="F86" s="78"/>
      <c r="G86" s="91"/>
      <c r="H86" s="516"/>
    </row>
    <row r="87" spans="2:8" hidden="1" outlineLevel="1" x14ac:dyDescent="0.4">
      <c r="B87" s="515"/>
      <c r="C87" s="61"/>
      <c r="D87" s="91"/>
      <c r="E87" s="516"/>
      <c r="F87" s="78"/>
      <c r="G87" s="91"/>
      <c r="H87" s="516"/>
    </row>
    <row r="88" spans="2:8" hidden="1" outlineLevel="1" x14ac:dyDescent="0.4">
      <c r="B88" s="515"/>
      <c r="C88" s="61"/>
      <c r="D88" s="91"/>
      <c r="E88" s="516"/>
      <c r="F88" s="78"/>
      <c r="G88" s="91"/>
      <c r="H88" s="516"/>
    </row>
    <row r="89" spans="2:8" hidden="1" outlineLevel="1" x14ac:dyDescent="0.4">
      <c r="B89" s="515"/>
      <c r="C89" s="61"/>
      <c r="D89" s="91"/>
      <c r="E89" s="516"/>
      <c r="F89" s="78"/>
      <c r="G89" s="91"/>
      <c r="H89" s="516"/>
    </row>
    <row r="90" spans="2:8" hidden="1" outlineLevel="1" x14ac:dyDescent="0.4">
      <c r="B90" s="515"/>
      <c r="C90" s="61"/>
      <c r="D90" s="91"/>
      <c r="E90" s="516"/>
      <c r="F90" s="78"/>
      <c r="G90" s="91"/>
      <c r="H90" s="516"/>
    </row>
    <row r="91" spans="2:8" hidden="1" outlineLevel="1" x14ac:dyDescent="0.4">
      <c r="B91" s="515"/>
      <c r="C91" s="61"/>
      <c r="D91" s="91"/>
      <c r="E91" s="516"/>
      <c r="F91" s="64"/>
      <c r="G91" s="91"/>
      <c r="H91" s="516"/>
    </row>
    <row r="92" spans="2:8" hidden="1" outlineLevel="1" x14ac:dyDescent="0.4">
      <c r="B92" s="515"/>
      <c r="C92" s="61"/>
      <c r="D92" s="91"/>
      <c r="E92" s="516"/>
      <c r="F92" s="64"/>
      <c r="G92" s="91"/>
      <c r="H92" s="516"/>
    </row>
    <row r="93" spans="2:8" hidden="1" outlineLevel="1" x14ac:dyDescent="0.4">
      <c r="B93" s="515"/>
      <c r="C93" s="61"/>
      <c r="D93" s="91"/>
      <c r="E93" s="516"/>
      <c r="F93" s="64"/>
      <c r="G93" s="91"/>
      <c r="H93" s="516"/>
    </row>
    <row r="94" spans="2:8" hidden="1" outlineLevel="1" x14ac:dyDescent="0.4">
      <c r="B94" s="515"/>
      <c r="C94" s="61"/>
      <c r="D94" s="91"/>
      <c r="E94" s="516"/>
      <c r="F94" s="64"/>
      <c r="G94" s="91"/>
      <c r="H94" s="516"/>
    </row>
    <row r="95" spans="2:8" hidden="1" outlineLevel="1" x14ac:dyDescent="0.4">
      <c r="B95" s="515"/>
      <c r="C95" s="61"/>
      <c r="D95" s="91"/>
      <c r="E95" s="516"/>
      <c r="F95" s="64"/>
      <c r="G95" s="91"/>
      <c r="H95" s="516"/>
    </row>
    <row r="96" spans="2:8" hidden="1" outlineLevel="1" x14ac:dyDescent="0.4">
      <c r="B96" s="515"/>
      <c r="C96" s="61"/>
      <c r="D96" s="91"/>
      <c r="E96" s="516"/>
      <c r="F96" s="64"/>
      <c r="G96" s="91"/>
      <c r="H96" s="516"/>
    </row>
    <row r="97" spans="2:8" hidden="1" outlineLevel="1" x14ac:dyDescent="0.4">
      <c r="B97" s="515"/>
      <c r="C97" s="61"/>
      <c r="D97" s="91"/>
      <c r="E97" s="516"/>
      <c r="F97" s="64"/>
      <c r="G97" s="91"/>
      <c r="H97" s="516"/>
    </row>
    <row r="98" spans="2:8" hidden="1" outlineLevel="1" x14ac:dyDescent="0.4">
      <c r="B98" s="515"/>
      <c r="C98" s="61"/>
      <c r="D98" s="91"/>
      <c r="E98" s="516"/>
      <c r="F98" s="64"/>
      <c r="G98" s="91"/>
      <c r="H98" s="516"/>
    </row>
    <row r="99" spans="2:8" hidden="1" outlineLevel="1" x14ac:dyDescent="0.4">
      <c r="B99" s="515"/>
      <c r="C99" s="61"/>
      <c r="D99" s="91"/>
      <c r="E99" s="516"/>
      <c r="F99" s="64"/>
      <c r="G99" s="91"/>
      <c r="H99" s="516"/>
    </row>
    <row r="100" spans="2:8" hidden="1" outlineLevel="1" x14ac:dyDescent="0.4">
      <c r="B100" s="515"/>
      <c r="C100" s="61"/>
      <c r="D100" s="91"/>
      <c r="E100" s="516"/>
      <c r="F100" s="64"/>
      <c r="G100" s="91"/>
      <c r="H100" s="516"/>
    </row>
    <row r="101" spans="2:8" hidden="1" outlineLevel="1" x14ac:dyDescent="0.4">
      <c r="B101" s="515"/>
      <c r="C101" s="61"/>
      <c r="D101" s="91"/>
      <c r="E101" s="516"/>
      <c r="F101" s="64"/>
      <c r="G101" s="91"/>
      <c r="H101" s="516"/>
    </row>
    <row r="102" spans="2:8" hidden="1" outlineLevel="1" x14ac:dyDescent="0.4">
      <c r="B102" s="515"/>
      <c r="C102" s="61"/>
      <c r="D102" s="91"/>
      <c r="E102" s="516"/>
      <c r="F102" s="64"/>
      <c r="G102" s="91"/>
      <c r="H102" s="516"/>
    </row>
    <row r="103" spans="2:8" hidden="1" outlineLevel="1" x14ac:dyDescent="0.4">
      <c r="B103" s="515"/>
      <c r="C103" s="61"/>
      <c r="D103" s="91"/>
      <c r="E103" s="516"/>
      <c r="F103" s="64"/>
      <c r="G103" s="91"/>
      <c r="H103" s="516"/>
    </row>
    <row r="104" spans="2:8" hidden="1" outlineLevel="1" x14ac:dyDescent="0.4">
      <c r="B104" s="515"/>
      <c r="C104" s="61"/>
      <c r="D104" s="91"/>
      <c r="E104" s="516"/>
      <c r="F104" s="64"/>
      <c r="G104" s="91"/>
      <c r="H104" s="516"/>
    </row>
    <row r="105" spans="2:8" hidden="1" outlineLevel="1" x14ac:dyDescent="0.4">
      <c r="B105" s="515"/>
      <c r="C105" s="61"/>
      <c r="D105" s="91"/>
      <c r="E105" s="516"/>
      <c r="F105" s="64"/>
      <c r="G105" s="91"/>
      <c r="H105" s="516"/>
    </row>
    <row r="106" spans="2:8" hidden="1" outlineLevel="1" x14ac:dyDescent="0.4">
      <c r="B106" s="515"/>
      <c r="C106" s="61"/>
      <c r="D106" s="91"/>
      <c r="E106" s="516"/>
      <c r="F106" s="64"/>
      <c r="G106" s="91"/>
      <c r="H106" s="516"/>
    </row>
    <row r="107" spans="2:8" hidden="1" outlineLevel="1" x14ac:dyDescent="0.4">
      <c r="B107" s="515"/>
      <c r="C107" s="61"/>
      <c r="D107" s="91"/>
      <c r="E107" s="516"/>
      <c r="F107" s="64"/>
      <c r="G107" s="91"/>
      <c r="H107" s="516"/>
    </row>
    <row r="108" spans="2:8" hidden="1" outlineLevel="1" x14ac:dyDescent="0.4">
      <c r="B108" s="515"/>
      <c r="C108" s="61"/>
      <c r="D108" s="91"/>
      <c r="E108" s="516"/>
      <c r="F108" s="64"/>
      <c r="G108" s="91"/>
      <c r="H108" s="516"/>
    </row>
    <row r="109" spans="2:8" hidden="1" outlineLevel="1" x14ac:dyDescent="0.4">
      <c r="B109" s="515"/>
      <c r="C109" s="61"/>
      <c r="D109" s="91"/>
      <c r="E109" s="516"/>
      <c r="F109" s="64"/>
      <c r="G109" s="91"/>
      <c r="H109" s="516"/>
    </row>
    <row r="110" spans="2:8" hidden="1" outlineLevel="1" x14ac:dyDescent="0.4">
      <c r="B110" s="515"/>
      <c r="C110" s="61"/>
      <c r="D110" s="91"/>
      <c r="E110" s="516"/>
      <c r="F110" s="64"/>
      <c r="G110" s="91"/>
      <c r="H110" s="516"/>
    </row>
    <row r="111" spans="2:8" hidden="1" outlineLevel="1" x14ac:dyDescent="0.4">
      <c r="B111" s="515"/>
      <c r="C111" s="61"/>
      <c r="D111" s="91"/>
      <c r="E111" s="516"/>
      <c r="F111" s="64"/>
      <c r="G111" s="91"/>
      <c r="H111" s="516"/>
    </row>
    <row r="112" spans="2:8" collapsed="1" x14ac:dyDescent="0.4"/>
    <row r="113" spans="2:8" x14ac:dyDescent="0.4">
      <c r="B113" s="31" t="s">
        <v>1801</v>
      </c>
      <c r="C113" s="94">
        <f>COUNTA(C114:C130)</f>
        <v>0</v>
      </c>
      <c r="D113" s="93" t="str">
        <f>CONCATENATE(E113," / ",C113)</f>
        <v>0 / 0</v>
      </c>
      <c r="E113" s="96">
        <f>SUM(D114:D130)</f>
        <v>0</v>
      </c>
      <c r="F113" s="112">
        <f>COUNTA(F114:F130)</f>
        <v>0</v>
      </c>
      <c r="G113" s="93" t="str">
        <f>CONCATENATE(H113," / ",F113)</f>
        <v>0 / 0</v>
      </c>
      <c r="H113" s="96">
        <f>SUM(G114:G130)</f>
        <v>0</v>
      </c>
    </row>
    <row r="114" spans="2:8" hidden="1" outlineLevel="1" x14ac:dyDescent="0.4">
      <c r="B114" s="515" t="str">
        <f>B113</f>
        <v>7 or 8</v>
      </c>
      <c r="C114" s="61"/>
      <c r="D114" s="91"/>
      <c r="E114" s="516" t="s">
        <v>1702</v>
      </c>
      <c r="F114" s="61"/>
      <c r="G114" s="91"/>
      <c r="H114" s="516" t="s">
        <v>1702</v>
      </c>
    </row>
    <row r="115" spans="2:8" hidden="1" outlineLevel="1" x14ac:dyDescent="0.4">
      <c r="B115" s="515"/>
      <c r="C115" s="61"/>
      <c r="D115" s="91"/>
      <c r="E115" s="516"/>
      <c r="F115" s="77"/>
      <c r="G115" s="91"/>
      <c r="H115" s="516"/>
    </row>
    <row r="116" spans="2:8" hidden="1" outlineLevel="1" x14ac:dyDescent="0.4">
      <c r="B116" s="515"/>
      <c r="C116" s="61"/>
      <c r="D116" s="91"/>
      <c r="E116" s="516"/>
      <c r="F116" s="78"/>
      <c r="G116" s="91"/>
      <c r="H116" s="516"/>
    </row>
    <row r="117" spans="2:8" hidden="1" outlineLevel="1" x14ac:dyDescent="0.4">
      <c r="B117" s="515"/>
      <c r="C117" s="61"/>
      <c r="D117" s="91"/>
      <c r="E117" s="516"/>
      <c r="F117" s="77"/>
      <c r="G117" s="91"/>
      <c r="H117" s="516"/>
    </row>
    <row r="118" spans="2:8" hidden="1" outlineLevel="1" x14ac:dyDescent="0.4">
      <c r="B118" s="515"/>
      <c r="C118" s="61"/>
      <c r="D118" s="91"/>
      <c r="E118" s="516"/>
      <c r="F118" s="78"/>
      <c r="G118" s="91"/>
      <c r="H118" s="516"/>
    </row>
    <row r="119" spans="2:8" hidden="1" outlineLevel="1" x14ac:dyDescent="0.4">
      <c r="B119" s="515"/>
      <c r="C119" s="61"/>
      <c r="D119" s="91"/>
      <c r="E119" s="516"/>
      <c r="F119" s="77"/>
      <c r="G119" s="91"/>
      <c r="H119" s="516"/>
    </row>
    <row r="120" spans="2:8" hidden="1" outlineLevel="1" x14ac:dyDescent="0.4">
      <c r="B120" s="515"/>
      <c r="C120" s="61"/>
      <c r="D120" s="91"/>
      <c r="E120" s="516"/>
      <c r="F120" s="77"/>
      <c r="G120" s="91"/>
      <c r="H120" s="516"/>
    </row>
    <row r="121" spans="2:8" hidden="1" outlineLevel="1" x14ac:dyDescent="0.4">
      <c r="B121" s="515"/>
      <c r="C121" s="61"/>
      <c r="D121" s="91"/>
      <c r="E121" s="516"/>
      <c r="F121" s="78"/>
      <c r="G121" s="91"/>
      <c r="H121" s="516"/>
    </row>
    <row r="122" spans="2:8" hidden="1" outlineLevel="1" x14ac:dyDescent="0.4">
      <c r="B122" s="515"/>
      <c r="C122" s="61"/>
      <c r="D122" s="91"/>
      <c r="E122" s="516"/>
      <c r="F122" s="64"/>
      <c r="G122" s="91"/>
      <c r="H122" s="516"/>
    </row>
    <row r="123" spans="2:8" hidden="1" outlineLevel="1" x14ac:dyDescent="0.4">
      <c r="B123" s="515"/>
      <c r="C123" s="61"/>
      <c r="D123" s="91"/>
      <c r="E123" s="516"/>
      <c r="F123" s="78"/>
      <c r="G123" s="91"/>
      <c r="H123" s="516"/>
    </row>
    <row r="124" spans="2:8" hidden="1" outlineLevel="1" x14ac:dyDescent="0.4">
      <c r="B124" s="515"/>
      <c r="C124" s="61"/>
      <c r="D124" s="91"/>
      <c r="E124" s="516"/>
      <c r="F124" s="78"/>
      <c r="G124" s="91"/>
      <c r="H124" s="516"/>
    </row>
    <row r="125" spans="2:8" hidden="1" outlineLevel="1" x14ac:dyDescent="0.4">
      <c r="B125" s="515"/>
      <c r="C125" s="61"/>
      <c r="D125" s="91"/>
      <c r="E125" s="516"/>
      <c r="F125" s="78"/>
      <c r="G125" s="91"/>
      <c r="H125" s="516"/>
    </row>
    <row r="126" spans="2:8" hidden="1" outlineLevel="1" x14ac:dyDescent="0.4">
      <c r="B126" s="515"/>
      <c r="C126" s="61"/>
      <c r="D126" s="91"/>
      <c r="E126" s="516"/>
      <c r="F126" s="78"/>
      <c r="G126" s="91"/>
      <c r="H126" s="516"/>
    </row>
    <row r="127" spans="2:8" hidden="1" outlineLevel="1" x14ac:dyDescent="0.4">
      <c r="B127" s="515"/>
      <c r="C127" s="61"/>
      <c r="D127" s="91"/>
      <c r="E127" s="516"/>
      <c r="F127" s="78"/>
      <c r="G127" s="91"/>
      <c r="H127" s="516"/>
    </row>
    <row r="128" spans="2:8" hidden="1" outlineLevel="1" x14ac:dyDescent="0.4">
      <c r="B128" s="515"/>
      <c r="C128" s="61"/>
      <c r="D128" s="91"/>
      <c r="E128" s="516"/>
      <c r="F128" s="64"/>
      <c r="G128" s="91"/>
      <c r="H128" s="516"/>
    </row>
    <row r="129" spans="2:8" hidden="1" outlineLevel="1" x14ac:dyDescent="0.4">
      <c r="B129" s="515"/>
      <c r="C129" s="61"/>
      <c r="D129" s="91"/>
      <c r="E129" s="516"/>
      <c r="F129" s="64"/>
      <c r="G129" s="91"/>
      <c r="H129" s="516"/>
    </row>
    <row r="130" spans="2:8" hidden="1" outlineLevel="1" x14ac:dyDescent="0.4">
      <c r="B130" s="515"/>
      <c r="C130" s="61"/>
      <c r="D130" s="91"/>
      <c r="E130" s="516"/>
      <c r="F130" s="64"/>
      <c r="G130" s="91"/>
      <c r="H130" s="516"/>
    </row>
    <row r="131" spans="2:8" collapsed="1" x14ac:dyDescent="0.4"/>
    <row r="132" spans="2:8" x14ac:dyDescent="0.4">
      <c r="B132" s="31" t="s">
        <v>1826</v>
      </c>
      <c r="C132" s="94">
        <f>COUNTA(C133:C149)</f>
        <v>0</v>
      </c>
      <c r="D132" s="93" t="str">
        <f>CONCATENATE(E132," / ",C132)</f>
        <v>0 / 0</v>
      </c>
      <c r="E132" s="96">
        <f>SUM(D133:D149)</f>
        <v>0</v>
      </c>
      <c r="F132" s="112">
        <f>COUNTA(F133:F149)</f>
        <v>0</v>
      </c>
      <c r="G132" s="93" t="str">
        <f>CONCATENATE(H132," / ",F132)</f>
        <v>0 / 0</v>
      </c>
      <c r="H132" s="96">
        <f>SUM(G133:G149)</f>
        <v>0</v>
      </c>
    </row>
    <row r="133" spans="2:8" hidden="1" outlineLevel="1" x14ac:dyDescent="0.4">
      <c r="B133" s="515" t="str">
        <f>B132</f>
        <v>9 or 10</v>
      </c>
      <c r="C133" s="61"/>
      <c r="D133" s="91"/>
      <c r="E133" s="516" t="s">
        <v>1702</v>
      </c>
      <c r="F133" s="61"/>
      <c r="G133" s="91"/>
      <c r="H133" s="516" t="s">
        <v>1702</v>
      </c>
    </row>
    <row r="134" spans="2:8" hidden="1" outlineLevel="1" x14ac:dyDescent="0.4">
      <c r="B134" s="515"/>
      <c r="C134" s="61"/>
      <c r="D134" s="91"/>
      <c r="E134" s="516"/>
      <c r="F134" s="77"/>
      <c r="G134" s="91"/>
      <c r="H134" s="516"/>
    </row>
    <row r="135" spans="2:8" hidden="1" outlineLevel="1" x14ac:dyDescent="0.4">
      <c r="B135" s="515"/>
      <c r="C135" s="61"/>
      <c r="D135" s="91"/>
      <c r="E135" s="516"/>
      <c r="F135" s="78"/>
      <c r="G135" s="91"/>
      <c r="H135" s="516"/>
    </row>
    <row r="136" spans="2:8" hidden="1" outlineLevel="1" x14ac:dyDescent="0.4">
      <c r="B136" s="515"/>
      <c r="C136" s="61"/>
      <c r="D136" s="91"/>
      <c r="E136" s="516"/>
      <c r="F136" s="77"/>
      <c r="G136" s="91"/>
      <c r="H136" s="516"/>
    </row>
    <row r="137" spans="2:8" hidden="1" outlineLevel="1" x14ac:dyDescent="0.4">
      <c r="B137" s="515"/>
      <c r="C137" s="61"/>
      <c r="D137" s="91"/>
      <c r="E137" s="516"/>
      <c r="F137" s="78"/>
      <c r="G137" s="91"/>
      <c r="H137" s="516"/>
    </row>
    <row r="138" spans="2:8" hidden="1" outlineLevel="1" x14ac:dyDescent="0.4">
      <c r="B138" s="515"/>
      <c r="C138" s="61"/>
      <c r="D138" s="91"/>
      <c r="E138" s="516"/>
      <c r="F138" s="77"/>
      <c r="G138" s="91"/>
      <c r="H138" s="516"/>
    </row>
    <row r="139" spans="2:8" hidden="1" outlineLevel="1" x14ac:dyDescent="0.4">
      <c r="B139" s="515"/>
      <c r="C139" s="61"/>
      <c r="D139" s="91"/>
      <c r="E139" s="516"/>
      <c r="F139" s="77"/>
      <c r="G139" s="91"/>
      <c r="H139" s="516"/>
    </row>
    <row r="140" spans="2:8" hidden="1" outlineLevel="1" x14ac:dyDescent="0.4">
      <c r="B140" s="515"/>
      <c r="C140" s="61"/>
      <c r="D140" s="91"/>
      <c r="E140" s="516"/>
      <c r="F140" s="78"/>
      <c r="G140" s="91"/>
      <c r="H140" s="516"/>
    </row>
    <row r="141" spans="2:8" hidden="1" outlineLevel="1" x14ac:dyDescent="0.4">
      <c r="B141" s="515"/>
      <c r="C141" s="61"/>
      <c r="D141" s="91"/>
      <c r="E141" s="516"/>
      <c r="F141" s="64"/>
      <c r="G141" s="91"/>
      <c r="H141" s="516"/>
    </row>
    <row r="142" spans="2:8" hidden="1" outlineLevel="1" x14ac:dyDescent="0.4">
      <c r="B142" s="515"/>
      <c r="C142" s="61"/>
      <c r="D142" s="91"/>
      <c r="E142" s="516"/>
      <c r="F142" s="78"/>
      <c r="G142" s="91"/>
      <c r="H142" s="516"/>
    </row>
    <row r="143" spans="2:8" hidden="1" outlineLevel="1" x14ac:dyDescent="0.4">
      <c r="B143" s="515"/>
      <c r="C143" s="61"/>
      <c r="D143" s="91"/>
      <c r="E143" s="516"/>
      <c r="F143" s="78"/>
      <c r="G143" s="91"/>
      <c r="H143" s="516"/>
    </row>
    <row r="144" spans="2:8" hidden="1" outlineLevel="1" x14ac:dyDescent="0.4">
      <c r="B144" s="515"/>
      <c r="C144" s="61"/>
      <c r="D144" s="91"/>
      <c r="E144" s="516"/>
      <c r="F144" s="78"/>
      <c r="G144" s="91"/>
      <c r="H144" s="516"/>
    </row>
    <row r="145" spans="2:8" hidden="1" outlineLevel="1" x14ac:dyDescent="0.4">
      <c r="B145" s="515"/>
      <c r="C145" s="61"/>
      <c r="D145" s="91"/>
      <c r="E145" s="516"/>
      <c r="F145" s="78"/>
      <c r="G145" s="91"/>
      <c r="H145" s="516"/>
    </row>
    <row r="146" spans="2:8" hidden="1" outlineLevel="1" x14ac:dyDescent="0.4">
      <c r="B146" s="515"/>
      <c r="C146" s="61"/>
      <c r="D146" s="91"/>
      <c r="E146" s="516"/>
      <c r="F146" s="78"/>
      <c r="G146" s="91"/>
      <c r="H146" s="516"/>
    </row>
    <row r="147" spans="2:8" hidden="1" outlineLevel="1" x14ac:dyDescent="0.4">
      <c r="B147" s="515"/>
      <c r="C147" s="61"/>
      <c r="D147" s="91"/>
      <c r="E147" s="516"/>
      <c r="F147" s="64"/>
      <c r="G147" s="91"/>
      <c r="H147" s="516"/>
    </row>
    <row r="148" spans="2:8" hidden="1" outlineLevel="1" x14ac:dyDescent="0.4">
      <c r="B148" s="515"/>
      <c r="C148" s="61"/>
      <c r="D148" s="91"/>
      <c r="E148" s="516"/>
      <c r="F148" s="64"/>
      <c r="G148" s="91"/>
      <c r="H148" s="516"/>
    </row>
    <row r="149" spans="2:8" hidden="1" outlineLevel="1" x14ac:dyDescent="0.4">
      <c r="B149" s="515"/>
      <c r="C149" s="61"/>
      <c r="D149" s="91"/>
      <c r="E149" s="516"/>
      <c r="F149" s="64"/>
      <c r="G149" s="91"/>
      <c r="H149" s="516"/>
    </row>
    <row r="150" spans="2:8" collapsed="1" x14ac:dyDescent="0.4"/>
  </sheetData>
  <mergeCells count="17">
    <mergeCell ref="B133:B149"/>
    <mergeCell ref="E133:E149"/>
    <mergeCell ref="H133:H149"/>
    <mergeCell ref="B77:B111"/>
    <mergeCell ref="E77:E111"/>
    <mergeCell ref="H77:H111"/>
    <mergeCell ref="B114:B130"/>
    <mergeCell ref="E114:E130"/>
    <mergeCell ref="H114:H130"/>
    <mergeCell ref="B39:B74"/>
    <mergeCell ref="E39:E74"/>
    <mergeCell ref="H39:H74"/>
    <mergeCell ref="B10:B12"/>
    <mergeCell ref="C10:H12"/>
    <mergeCell ref="B18:B36"/>
    <mergeCell ref="E18:E36"/>
    <mergeCell ref="H18:H36"/>
  </mergeCells>
  <dataValidations count="4">
    <dataValidation type="list" allowBlank="1" showInputMessage="1" showErrorMessage="1" error="Please rate the readiness from 0 to 10." prompt="Please rate the readiness from 0 to 10." sqref="G8">
      <formula1>#REF!</formula1>
    </dataValidation>
    <dataValidation type="list" allowBlank="1" showInputMessage="1" showErrorMessage="1" error="Please rate the need from 0 to 10." prompt="Please rate the need from 0 to 10." sqref="D8">
      <formula1>#REF!</formula1>
    </dataValidation>
    <dataValidation type="list" allowBlank="1" showInputMessage="1" showErrorMessage="1" error="Please only enter 1 or 0." prompt="Please enter 1 if enabled to action." sqref="G18:G36 G39:G74 G77:G111 G114:G130 G133:G149">
      <formula1>#REF!</formula1>
    </dataValidation>
    <dataValidation type="list" allowBlank="1" showInputMessage="1" showErrorMessage="1" error="Please only enter 1 or 0." prompt="Please enter 1 if need identified." sqref="D18:D36 D15 D39:D74 D77:D111 D114:D130 D133:D149">
      <formula1>#REF!</formula1>
    </dataValidation>
  </dataValidations>
  <pageMargins left="0.25" right="0.25" top="0.75" bottom="0.75" header="0.3" footer="0.3"/>
  <pageSetup paperSize="9" scale="5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H21"/>
  <sheetViews>
    <sheetView topLeftCell="A20" workbookViewId="0">
      <selection activeCell="D20" sqref="D20:D21"/>
    </sheetView>
  </sheetViews>
  <sheetFormatPr defaultRowHeight="12.75" x14ac:dyDescent="0.35"/>
  <cols>
    <col min="2" max="2" width="12.1328125" customWidth="1"/>
    <col min="3" max="7" width="35.73046875" customWidth="1"/>
  </cols>
  <sheetData>
    <row r="1" spans="1:8" x14ac:dyDescent="0.35">
      <c r="B1" s="133" t="s">
        <v>2002</v>
      </c>
      <c r="C1">
        <v>4</v>
      </c>
      <c r="E1" s="133" t="s">
        <v>2003</v>
      </c>
      <c r="F1" s="476"/>
      <c r="G1" s="476"/>
    </row>
    <row r="2" spans="1:8" x14ac:dyDescent="0.35">
      <c r="F2" s="476"/>
      <c r="G2" s="476"/>
    </row>
    <row r="3" spans="1:8" ht="13.15" thickBot="1" x14ac:dyDescent="0.4">
      <c r="C3" s="132" t="s">
        <v>1971</v>
      </c>
      <c r="D3" s="127" t="s">
        <v>2001</v>
      </c>
      <c r="E3" s="128" t="s">
        <v>1987</v>
      </c>
      <c r="F3" s="128" t="s">
        <v>1993</v>
      </c>
      <c r="G3" s="128" t="s">
        <v>1995</v>
      </c>
    </row>
    <row r="4" spans="1:8" ht="176.25" customHeight="1" x14ac:dyDescent="0.35">
      <c r="A4" s="550" t="s">
        <v>32</v>
      </c>
      <c r="B4" s="550"/>
      <c r="C4" s="477" t="s">
        <v>1970</v>
      </c>
      <c r="D4" s="471" t="s">
        <v>1977</v>
      </c>
      <c r="E4" s="471" t="s">
        <v>1982</v>
      </c>
      <c r="F4" s="471" t="s">
        <v>1988</v>
      </c>
      <c r="G4" s="471" t="s">
        <v>1994</v>
      </c>
      <c r="H4" s="123"/>
    </row>
    <row r="5" spans="1:8" ht="225" customHeight="1" thickBot="1" x14ac:dyDescent="0.4">
      <c r="A5" s="550"/>
      <c r="B5" s="550"/>
      <c r="C5" s="548"/>
      <c r="D5" s="471"/>
      <c r="E5" s="471"/>
      <c r="F5" s="471"/>
      <c r="G5" s="471"/>
      <c r="H5" s="130"/>
    </row>
    <row r="6" spans="1:8" ht="12.75" customHeight="1" x14ac:dyDescent="0.35">
      <c r="A6" s="135"/>
      <c r="B6" s="135"/>
    </row>
    <row r="7" spans="1:8" ht="12.75" customHeight="1" thickBot="1" x14ac:dyDescent="0.4">
      <c r="C7" s="132" t="s">
        <v>1971</v>
      </c>
      <c r="D7" s="127" t="s">
        <v>2001</v>
      </c>
      <c r="E7" s="128" t="s">
        <v>1987</v>
      </c>
      <c r="F7" s="128" t="s">
        <v>1993</v>
      </c>
      <c r="G7" s="128" t="s">
        <v>1995</v>
      </c>
    </row>
    <row r="8" spans="1:8" ht="159" customHeight="1" thickBot="1" x14ac:dyDescent="0.4">
      <c r="A8" s="472" t="s">
        <v>33</v>
      </c>
      <c r="B8" s="473"/>
      <c r="C8" s="477" t="s">
        <v>1972</v>
      </c>
      <c r="D8" s="471" t="s">
        <v>1978</v>
      </c>
      <c r="E8" s="471" t="s">
        <v>1983</v>
      </c>
      <c r="F8" s="471" t="s">
        <v>1989</v>
      </c>
      <c r="G8" s="471" t="s">
        <v>1996</v>
      </c>
    </row>
    <row r="9" spans="1:8" ht="99.75" customHeight="1" thickBot="1" x14ac:dyDescent="0.4">
      <c r="A9" s="121"/>
      <c r="B9" s="122"/>
      <c r="C9" s="548"/>
      <c r="D9" s="471"/>
      <c r="E9" s="471"/>
      <c r="F9" s="471"/>
      <c r="G9" s="471"/>
    </row>
    <row r="10" spans="1:8" ht="12.75" customHeight="1" x14ac:dyDescent="0.35">
      <c r="A10" s="135"/>
      <c r="B10" s="135"/>
    </row>
    <row r="11" spans="1:8" ht="12.75" customHeight="1" thickBot="1" x14ac:dyDescent="0.4">
      <c r="C11" s="132" t="s">
        <v>1971</v>
      </c>
      <c r="D11" s="127" t="s">
        <v>2001</v>
      </c>
      <c r="E11" s="128" t="s">
        <v>1987</v>
      </c>
      <c r="F11" s="128" t="s">
        <v>1993</v>
      </c>
      <c r="G11" s="128" t="s">
        <v>1995</v>
      </c>
    </row>
    <row r="12" spans="1:8" ht="352.5" customHeight="1" thickBot="1" x14ac:dyDescent="0.4">
      <c r="A12" s="472" t="s">
        <v>34</v>
      </c>
      <c r="B12" s="473"/>
      <c r="C12" s="477" t="s">
        <v>1973</v>
      </c>
      <c r="D12" s="471" t="s">
        <v>1979</v>
      </c>
      <c r="E12" s="471" t="s">
        <v>1984</v>
      </c>
      <c r="F12" s="471" t="s">
        <v>1990</v>
      </c>
      <c r="G12" s="471" t="s">
        <v>1997</v>
      </c>
    </row>
    <row r="13" spans="1:8" ht="355.5" customHeight="1" thickBot="1" x14ac:dyDescent="0.4">
      <c r="A13" s="121"/>
      <c r="B13" s="122"/>
      <c r="C13" s="548"/>
      <c r="D13" s="471"/>
      <c r="E13" s="471"/>
      <c r="F13" s="471"/>
      <c r="G13" s="471"/>
    </row>
    <row r="14" spans="1:8" ht="12" customHeight="1" x14ac:dyDescent="0.35">
      <c r="A14" s="135"/>
      <c r="B14" s="135"/>
    </row>
    <row r="15" spans="1:8" ht="12.75" customHeight="1" thickBot="1" x14ac:dyDescent="0.4">
      <c r="C15" s="132" t="s">
        <v>1971</v>
      </c>
      <c r="D15" s="127" t="s">
        <v>2001</v>
      </c>
      <c r="E15" s="128" t="s">
        <v>1987</v>
      </c>
      <c r="F15" s="128" t="s">
        <v>1993</v>
      </c>
      <c r="G15" s="128" t="s">
        <v>1995</v>
      </c>
    </row>
    <row r="16" spans="1:8" ht="348" customHeight="1" thickBot="1" x14ac:dyDescent="0.4">
      <c r="A16" s="472" t="s">
        <v>35</v>
      </c>
      <c r="B16" s="473"/>
      <c r="C16" s="477" t="s">
        <v>1974</v>
      </c>
      <c r="D16" s="471" t="s">
        <v>1980</v>
      </c>
      <c r="E16" s="471" t="s">
        <v>1986</v>
      </c>
      <c r="F16" s="471" t="s">
        <v>1991</v>
      </c>
      <c r="G16" s="471" t="s">
        <v>1998</v>
      </c>
    </row>
    <row r="17" spans="1:7" ht="247.5" customHeight="1" thickBot="1" x14ac:dyDescent="0.4">
      <c r="A17" s="131"/>
      <c r="B17" s="131"/>
      <c r="C17" s="548"/>
      <c r="D17" s="471"/>
      <c r="E17" s="471"/>
      <c r="F17" s="471"/>
      <c r="G17" s="471"/>
    </row>
    <row r="18" spans="1:7" ht="12.75" customHeight="1" x14ac:dyDescent="0.35">
      <c r="A18" s="135"/>
      <c r="B18" s="135"/>
    </row>
    <row r="19" spans="1:7" ht="13.15" thickBot="1" x14ac:dyDescent="0.4">
      <c r="C19" s="132" t="s">
        <v>1971</v>
      </c>
      <c r="D19" s="127" t="s">
        <v>2001</v>
      </c>
      <c r="E19" s="128" t="s">
        <v>1987</v>
      </c>
      <c r="F19" s="128" t="s">
        <v>1993</v>
      </c>
      <c r="G19" s="128" t="s">
        <v>1995</v>
      </c>
    </row>
    <row r="20" spans="1:7" ht="343.5" customHeight="1" x14ac:dyDescent="0.35">
      <c r="A20" s="549" t="s">
        <v>2000</v>
      </c>
      <c r="B20" s="549"/>
      <c r="C20" s="477" t="s">
        <v>1975</v>
      </c>
      <c r="D20" s="471" t="s">
        <v>1981</v>
      </c>
      <c r="E20" s="471" t="s">
        <v>1985</v>
      </c>
      <c r="F20" s="471" t="s">
        <v>1992</v>
      </c>
      <c r="G20" s="471" t="s">
        <v>1999</v>
      </c>
    </row>
    <row r="21" spans="1:7" ht="409.5" customHeight="1" x14ac:dyDescent="0.35">
      <c r="A21" s="549"/>
      <c r="B21" s="549"/>
      <c r="C21" s="454"/>
      <c r="D21" s="471"/>
      <c r="E21" s="471"/>
      <c r="F21" s="471"/>
      <c r="G21" s="471"/>
    </row>
  </sheetData>
  <mergeCells count="31">
    <mergeCell ref="F1:G2"/>
    <mergeCell ref="A4:B5"/>
    <mergeCell ref="A12:B12"/>
    <mergeCell ref="C12:C13"/>
    <mergeCell ref="D12:D13"/>
    <mergeCell ref="E12:E13"/>
    <mergeCell ref="F12:F13"/>
    <mergeCell ref="G12:G13"/>
    <mergeCell ref="F8:F9"/>
    <mergeCell ref="G8:G9"/>
    <mergeCell ref="G4:G5"/>
    <mergeCell ref="C4:C5"/>
    <mergeCell ref="D4:D5"/>
    <mergeCell ref="E4:E5"/>
    <mergeCell ref="C8:C9"/>
    <mergeCell ref="F4:F5"/>
    <mergeCell ref="D8:D9"/>
    <mergeCell ref="E8:E9"/>
    <mergeCell ref="G20:G21"/>
    <mergeCell ref="A16:B16"/>
    <mergeCell ref="C16:C17"/>
    <mergeCell ref="D16:D17"/>
    <mergeCell ref="E16:E17"/>
    <mergeCell ref="F16:F17"/>
    <mergeCell ref="G16:G17"/>
    <mergeCell ref="A20:B21"/>
    <mergeCell ref="C20:C21"/>
    <mergeCell ref="D20:D21"/>
    <mergeCell ref="E20:E21"/>
    <mergeCell ref="F20:F21"/>
    <mergeCell ref="A8:B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Lists2!$A$3:$A$12</xm:f>
          </x14:formula1>
          <xm:sqref>C1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B2:N44"/>
  <sheetViews>
    <sheetView showGridLines="0" zoomScale="80" zoomScaleNormal="80" workbookViewId="0">
      <selection activeCell="C7" sqref="C7:C34"/>
    </sheetView>
  </sheetViews>
  <sheetFormatPr defaultColWidth="8.86328125" defaultRowHeight="13.15" x14ac:dyDescent="0.4"/>
  <cols>
    <col min="1" max="1" width="4.59765625" style="26" customWidth="1"/>
    <col min="2" max="2" width="7.3984375" style="26" bestFit="1" customWidth="1"/>
    <col min="3" max="3" width="36.3984375" style="26" customWidth="1"/>
    <col min="4" max="4" width="30.59765625" style="26" customWidth="1"/>
    <col min="5" max="5" width="33.3984375" style="26" customWidth="1"/>
    <col min="6" max="6" width="46.1328125" style="26" customWidth="1"/>
    <col min="7" max="16384" width="8.86328125" style="26"/>
  </cols>
  <sheetData>
    <row r="2" spans="2:14" x14ac:dyDescent="0.4">
      <c r="B2" s="29" t="s">
        <v>139</v>
      </c>
      <c r="C2" s="30"/>
      <c r="D2" s="30"/>
      <c r="E2" s="29"/>
      <c r="F2" s="29"/>
      <c r="G2" s="29"/>
      <c r="H2" s="29"/>
      <c r="I2" s="29"/>
      <c r="J2" s="29"/>
      <c r="K2" s="29"/>
      <c r="L2" s="29"/>
      <c r="M2" s="29"/>
      <c r="N2" s="29"/>
    </row>
    <row r="3" spans="2:14" ht="13.5" thickBot="1" x14ac:dyDescent="0.45"/>
    <row r="4" spans="2:14" ht="31.9" thickBot="1" x14ac:dyDescent="0.45">
      <c r="B4" s="32" t="s">
        <v>31</v>
      </c>
      <c r="C4" s="33" t="s">
        <v>32</v>
      </c>
      <c r="D4" s="33" t="s">
        <v>33</v>
      </c>
      <c r="E4" s="33" t="s">
        <v>34</v>
      </c>
      <c r="F4" s="34" t="s">
        <v>35</v>
      </c>
    </row>
    <row r="5" spans="2:14" ht="42.75" x14ac:dyDescent="0.4">
      <c r="B5" s="532">
        <v>43747</v>
      </c>
      <c r="C5" s="35" t="s">
        <v>36</v>
      </c>
      <c r="D5" s="35" t="s">
        <v>43</v>
      </c>
      <c r="E5" s="35" t="s">
        <v>49</v>
      </c>
      <c r="F5" s="35" t="s">
        <v>52</v>
      </c>
    </row>
    <row r="6" spans="2:14" ht="57" x14ac:dyDescent="0.4">
      <c r="B6" s="533"/>
      <c r="C6" s="35" t="s">
        <v>37</v>
      </c>
      <c r="D6" s="35" t="s">
        <v>44</v>
      </c>
      <c r="E6" s="35" t="s">
        <v>50</v>
      </c>
      <c r="F6" s="35" t="s">
        <v>53</v>
      </c>
    </row>
    <row r="7" spans="2:14" ht="270.75" x14ac:dyDescent="0.4">
      <c r="B7" s="533"/>
      <c r="C7" s="35" t="s">
        <v>38</v>
      </c>
      <c r="D7" s="35" t="s">
        <v>45</v>
      </c>
      <c r="E7" s="38" t="s">
        <v>51</v>
      </c>
      <c r="F7" s="35" t="s">
        <v>54</v>
      </c>
    </row>
    <row r="8" spans="2:14" ht="28.5" x14ac:dyDescent="0.4">
      <c r="B8" s="533"/>
      <c r="C8" s="35" t="s">
        <v>39</v>
      </c>
      <c r="D8" s="35" t="s">
        <v>46</v>
      </c>
      <c r="E8" s="39"/>
      <c r="F8" s="40"/>
    </row>
    <row r="9" spans="2:14" ht="28.5" x14ac:dyDescent="0.4">
      <c r="B9" s="533"/>
      <c r="C9" s="35" t="s">
        <v>40</v>
      </c>
      <c r="D9" s="35" t="s">
        <v>47</v>
      </c>
      <c r="E9" s="39"/>
      <c r="F9" s="40"/>
    </row>
    <row r="10" spans="2:14" ht="42.75" x14ac:dyDescent="0.4">
      <c r="B10" s="533"/>
      <c r="C10" s="35" t="s">
        <v>41</v>
      </c>
      <c r="D10" s="35" t="s">
        <v>48</v>
      </c>
      <c r="E10" s="39"/>
      <c r="F10" s="40"/>
    </row>
    <row r="11" spans="2:14" ht="15.75" x14ac:dyDescent="0.4">
      <c r="B11" s="533"/>
      <c r="C11" s="35" t="s">
        <v>42</v>
      </c>
      <c r="D11" s="35"/>
      <c r="E11" s="39"/>
      <c r="F11" s="40"/>
    </row>
    <row r="12" spans="2:14" ht="16.149999999999999" thickBot="1" x14ac:dyDescent="0.45">
      <c r="B12" s="534"/>
      <c r="C12" s="36"/>
      <c r="D12" s="37"/>
      <c r="E12" s="37"/>
      <c r="F12" s="41"/>
    </row>
    <row r="13" spans="2:14" ht="57" x14ac:dyDescent="0.4">
      <c r="B13" s="532">
        <v>43684</v>
      </c>
      <c r="C13" s="35" t="s">
        <v>55</v>
      </c>
      <c r="D13" s="35" t="s">
        <v>61</v>
      </c>
      <c r="E13" s="35" t="s">
        <v>67</v>
      </c>
      <c r="F13" s="524" t="s">
        <v>74</v>
      </c>
    </row>
    <row r="14" spans="2:14" ht="57" x14ac:dyDescent="0.4">
      <c r="B14" s="533"/>
      <c r="C14" s="35" t="s">
        <v>56</v>
      </c>
      <c r="D14" s="35" t="s">
        <v>62</v>
      </c>
      <c r="E14" s="35" t="s">
        <v>68</v>
      </c>
      <c r="F14" s="525"/>
    </row>
    <row r="15" spans="2:14" ht="57" x14ac:dyDescent="0.4">
      <c r="B15" s="533"/>
      <c r="C15" s="35" t="s">
        <v>57</v>
      </c>
      <c r="D15" s="35" t="s">
        <v>63</v>
      </c>
      <c r="E15" s="35" t="s">
        <v>69</v>
      </c>
      <c r="F15" s="525"/>
    </row>
    <row r="16" spans="2:14" ht="71.25" x14ac:dyDescent="0.4">
      <c r="B16" s="533"/>
      <c r="C16" s="35" t="s">
        <v>58</v>
      </c>
      <c r="D16" s="35" t="s">
        <v>64</v>
      </c>
      <c r="E16" s="35" t="s">
        <v>70</v>
      </c>
      <c r="F16" s="525"/>
    </row>
    <row r="17" spans="2:6" ht="42.75" x14ac:dyDescent="0.4">
      <c r="B17" s="533"/>
      <c r="C17" s="35" t="s">
        <v>59</v>
      </c>
      <c r="D17" s="35" t="s">
        <v>65</v>
      </c>
      <c r="E17" s="35" t="s">
        <v>71</v>
      </c>
      <c r="F17" s="525"/>
    </row>
    <row r="18" spans="2:6" ht="71.25" x14ac:dyDescent="0.4">
      <c r="B18" s="533"/>
      <c r="C18" s="35" t="s">
        <v>60</v>
      </c>
      <c r="D18" s="35" t="s">
        <v>66</v>
      </c>
      <c r="E18" s="35" t="s">
        <v>72</v>
      </c>
      <c r="F18" s="525"/>
    </row>
    <row r="19" spans="2:6" ht="28.9" thickBot="1" x14ac:dyDescent="0.45">
      <c r="B19" s="534"/>
      <c r="C19" s="37"/>
      <c r="D19" s="37"/>
      <c r="E19" s="36" t="s">
        <v>73</v>
      </c>
      <c r="F19" s="526"/>
    </row>
    <row r="20" spans="2:6" ht="114" x14ac:dyDescent="0.4">
      <c r="B20" s="532">
        <v>43621</v>
      </c>
      <c r="C20" s="35" t="s">
        <v>75</v>
      </c>
      <c r="D20" s="35" t="s">
        <v>81</v>
      </c>
      <c r="E20" s="35" t="s">
        <v>85</v>
      </c>
      <c r="F20" s="35" t="s">
        <v>90</v>
      </c>
    </row>
    <row r="21" spans="2:6" ht="71.25" x14ac:dyDescent="0.4">
      <c r="B21" s="533"/>
      <c r="C21" s="35" t="s">
        <v>76</v>
      </c>
      <c r="D21" s="35" t="s">
        <v>82</v>
      </c>
      <c r="E21" s="35" t="s">
        <v>86</v>
      </c>
      <c r="F21" s="35" t="s">
        <v>91</v>
      </c>
    </row>
    <row r="22" spans="2:6" ht="42.75" x14ac:dyDescent="0.4">
      <c r="B22" s="533"/>
      <c r="C22" s="35" t="s">
        <v>77</v>
      </c>
      <c r="D22" s="35" t="s">
        <v>83</v>
      </c>
      <c r="E22" s="35" t="s">
        <v>87</v>
      </c>
      <c r="F22" s="39"/>
    </row>
    <row r="23" spans="2:6" ht="42.75" x14ac:dyDescent="0.4">
      <c r="B23" s="533"/>
      <c r="C23" s="35" t="s">
        <v>78</v>
      </c>
      <c r="D23" s="35" t="s">
        <v>84</v>
      </c>
      <c r="E23" s="35" t="s">
        <v>88</v>
      </c>
      <c r="F23" s="39"/>
    </row>
    <row r="24" spans="2:6" ht="42.75" x14ac:dyDescent="0.4">
      <c r="B24" s="533"/>
      <c r="C24" s="35" t="s">
        <v>79</v>
      </c>
      <c r="D24" s="35"/>
      <c r="E24" s="35" t="s">
        <v>89</v>
      </c>
      <c r="F24" s="39"/>
    </row>
    <row r="25" spans="2:6" ht="28.5" x14ac:dyDescent="0.4">
      <c r="B25" s="533"/>
      <c r="C25" s="35" t="s">
        <v>80</v>
      </c>
      <c r="D25" s="44"/>
      <c r="E25" s="39"/>
      <c r="F25" s="39"/>
    </row>
    <row r="26" spans="2:6" ht="14.65" thickBot="1" x14ac:dyDescent="0.45">
      <c r="B26" s="534"/>
      <c r="C26" s="36"/>
      <c r="D26" s="37"/>
      <c r="E26" s="37"/>
      <c r="F26" s="37"/>
    </row>
    <row r="27" spans="2:6" ht="71.25" x14ac:dyDescent="0.4">
      <c r="B27" s="532">
        <v>43558</v>
      </c>
      <c r="C27" s="35" t="s">
        <v>92</v>
      </c>
      <c r="D27" s="35" t="s">
        <v>99</v>
      </c>
      <c r="E27" s="35" t="s">
        <v>104</v>
      </c>
      <c r="F27" s="35" t="s">
        <v>110</v>
      </c>
    </row>
    <row r="28" spans="2:6" ht="42.75" x14ac:dyDescent="0.4">
      <c r="B28" s="533"/>
      <c r="C28" s="35" t="s">
        <v>93</v>
      </c>
      <c r="D28" s="35" t="s">
        <v>100</v>
      </c>
      <c r="E28" s="35" t="s">
        <v>105</v>
      </c>
      <c r="F28" s="35" t="s">
        <v>111</v>
      </c>
    </row>
    <row r="29" spans="2:6" ht="71.25" x14ac:dyDescent="0.4">
      <c r="B29" s="533"/>
      <c r="C29" s="35" t="s">
        <v>94</v>
      </c>
      <c r="D29" s="35" t="s">
        <v>101</v>
      </c>
      <c r="E29" s="35" t="s">
        <v>106</v>
      </c>
      <c r="F29" s="35" t="s">
        <v>112</v>
      </c>
    </row>
    <row r="30" spans="2:6" ht="85.5" x14ac:dyDescent="0.4">
      <c r="B30" s="533"/>
      <c r="C30" s="35" t="s">
        <v>95</v>
      </c>
      <c r="D30" s="35" t="s">
        <v>102</v>
      </c>
      <c r="E30" s="35" t="s">
        <v>107</v>
      </c>
      <c r="F30" s="39"/>
    </row>
    <row r="31" spans="2:6" ht="42.75" x14ac:dyDescent="0.4">
      <c r="B31" s="533"/>
      <c r="C31" s="35" t="s">
        <v>96</v>
      </c>
      <c r="D31" s="35" t="s">
        <v>103</v>
      </c>
      <c r="E31" s="35" t="s">
        <v>108</v>
      </c>
      <c r="F31" s="39"/>
    </row>
    <row r="32" spans="2:6" ht="42.75" x14ac:dyDescent="0.4">
      <c r="B32" s="533"/>
      <c r="C32" s="35" t="s">
        <v>97</v>
      </c>
      <c r="D32" s="45"/>
      <c r="E32" s="35" t="s">
        <v>109</v>
      </c>
      <c r="F32" s="39"/>
    </row>
    <row r="33" spans="2:6" ht="28.9" thickBot="1" x14ac:dyDescent="0.45">
      <c r="B33" s="534"/>
      <c r="C33" s="36" t="s">
        <v>98</v>
      </c>
      <c r="D33" s="37"/>
      <c r="E33" s="37"/>
      <c r="F33" s="37"/>
    </row>
    <row r="34" spans="2:6" ht="128.25" x14ac:dyDescent="0.4">
      <c r="B34" s="532">
        <v>43497</v>
      </c>
      <c r="C34" s="35" t="s">
        <v>113</v>
      </c>
      <c r="D34" s="35" t="s">
        <v>121</v>
      </c>
      <c r="E34" s="35" t="s">
        <v>126</v>
      </c>
      <c r="F34" s="35" t="s">
        <v>136</v>
      </c>
    </row>
    <row r="35" spans="2:6" ht="128.25" x14ac:dyDescent="0.4">
      <c r="B35" s="533"/>
      <c r="C35" s="35" t="s">
        <v>114</v>
      </c>
      <c r="D35" s="35" t="s">
        <v>122</v>
      </c>
      <c r="E35" s="35" t="s">
        <v>127</v>
      </c>
      <c r="F35" s="35" t="s">
        <v>137</v>
      </c>
    </row>
    <row r="36" spans="2:6" ht="57" x14ac:dyDescent="0.4">
      <c r="B36" s="533"/>
      <c r="C36" s="35" t="s">
        <v>115</v>
      </c>
      <c r="D36" s="35" t="s">
        <v>123</v>
      </c>
      <c r="E36" s="35" t="s">
        <v>128</v>
      </c>
      <c r="F36" s="45"/>
    </row>
    <row r="37" spans="2:6" ht="57" x14ac:dyDescent="0.4">
      <c r="B37" s="533"/>
      <c r="C37" s="35" t="s">
        <v>116</v>
      </c>
      <c r="D37" s="35" t="s">
        <v>124</v>
      </c>
      <c r="E37" s="35" t="s">
        <v>129</v>
      </c>
      <c r="F37" s="39"/>
    </row>
    <row r="38" spans="2:6" ht="57" x14ac:dyDescent="0.4">
      <c r="B38" s="533"/>
      <c r="C38" s="35" t="s">
        <v>117</v>
      </c>
      <c r="D38" s="35" t="s">
        <v>125</v>
      </c>
      <c r="E38" s="35" t="s">
        <v>130</v>
      </c>
      <c r="F38" s="39"/>
    </row>
    <row r="39" spans="2:6" ht="57" x14ac:dyDescent="0.4">
      <c r="B39" s="533"/>
      <c r="C39" s="35" t="s">
        <v>118</v>
      </c>
      <c r="D39" s="35"/>
      <c r="E39" s="35" t="s">
        <v>131</v>
      </c>
      <c r="F39" s="39"/>
    </row>
    <row r="40" spans="2:6" ht="42.75" x14ac:dyDescent="0.4">
      <c r="B40" s="533"/>
      <c r="C40" s="35" t="s">
        <v>119</v>
      </c>
      <c r="D40" s="35"/>
      <c r="E40" s="35" t="s">
        <v>132</v>
      </c>
      <c r="F40" s="39"/>
    </row>
    <row r="41" spans="2:6" ht="57" x14ac:dyDescent="0.4">
      <c r="B41" s="533"/>
      <c r="C41" s="35" t="s">
        <v>120</v>
      </c>
      <c r="D41" s="39"/>
      <c r="E41" s="35" t="s">
        <v>133</v>
      </c>
      <c r="F41" s="39"/>
    </row>
    <row r="42" spans="2:6" ht="57" x14ac:dyDescent="0.4">
      <c r="B42" s="533"/>
      <c r="C42" s="39"/>
      <c r="D42" s="39"/>
      <c r="E42" s="35" t="s">
        <v>134</v>
      </c>
      <c r="F42" s="39"/>
    </row>
    <row r="43" spans="2:6" ht="71.650000000000006" thickBot="1" x14ac:dyDescent="0.45">
      <c r="B43" s="534"/>
      <c r="C43" s="37"/>
      <c r="D43" s="37"/>
      <c r="E43" s="36" t="s">
        <v>135</v>
      </c>
      <c r="F43" s="37"/>
    </row>
    <row r="44" spans="2:6" ht="16.149999999999999" thickBot="1" x14ac:dyDescent="0.45">
      <c r="B44" s="46">
        <v>0</v>
      </c>
      <c r="C44"/>
      <c r="D44"/>
      <c r="E44"/>
      <c r="F44"/>
    </row>
  </sheetData>
  <mergeCells count="6">
    <mergeCell ref="B34:B43"/>
    <mergeCell ref="B5:B12"/>
    <mergeCell ref="B13:B19"/>
    <mergeCell ref="F13:F19"/>
    <mergeCell ref="B20:B26"/>
    <mergeCell ref="B27:B33"/>
  </mergeCells>
  <pageMargins left="0.25" right="0.25" top="0.75" bottom="0.75" header="0.3" footer="0.3"/>
  <pageSetup paperSize="9" scale="18"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B2:F2"/>
  <sheetViews>
    <sheetView showGridLines="0" zoomScale="80" zoomScaleNormal="80" workbookViewId="0">
      <selection activeCell="C7" sqref="C7:C34"/>
    </sheetView>
  </sheetViews>
  <sheetFormatPr defaultColWidth="8.86328125" defaultRowHeight="13.15" x14ac:dyDescent="0.4"/>
  <cols>
    <col min="1" max="1" width="4.59765625" style="26" customWidth="1"/>
    <col min="2" max="2" width="7.3984375" style="26" bestFit="1" customWidth="1"/>
    <col min="3" max="3" width="36.3984375" style="26" customWidth="1"/>
    <col min="4" max="4" width="30.59765625" style="26" customWidth="1"/>
    <col min="5" max="5" width="52.86328125" style="26" customWidth="1"/>
    <col min="6" max="6" width="46.1328125" style="26" customWidth="1"/>
    <col min="7" max="16384" width="8.86328125" style="26"/>
  </cols>
  <sheetData>
    <row r="2" spans="2:6" x14ac:dyDescent="0.4">
      <c r="B2" s="29" t="s">
        <v>140</v>
      </c>
      <c r="C2" s="30"/>
      <c r="D2" s="30"/>
      <c r="E2" s="29"/>
      <c r="F2" s="29"/>
    </row>
  </sheetData>
  <pageMargins left="0.25" right="0.25" top="0.75" bottom="0.75" header="0.3" footer="0.3"/>
  <pageSetup paperSize="9" scale="81"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1:Y33"/>
  <sheetViews>
    <sheetView workbookViewId="0">
      <selection activeCell="C7" sqref="C7:C34"/>
    </sheetView>
  </sheetViews>
  <sheetFormatPr defaultColWidth="8.86328125" defaultRowHeight="13.15" x14ac:dyDescent="0.4"/>
  <cols>
    <col min="1" max="1" width="1.86328125" style="1" customWidth="1"/>
    <col min="2" max="7" width="8.86328125" style="1"/>
    <col min="8" max="14" width="8.86328125" style="1" customWidth="1"/>
    <col min="15" max="16" width="8.86328125" style="1"/>
    <col min="17" max="17" width="2.1328125" style="1" customWidth="1"/>
    <col min="18" max="25" width="9.1328125" customWidth="1"/>
    <col min="26" max="16384" width="8.86328125" style="1"/>
  </cols>
  <sheetData>
    <row r="1" spans="2:16" ht="15.75" x14ac:dyDescent="0.5">
      <c r="B1" s="12" t="s">
        <v>25</v>
      </c>
    </row>
    <row r="2" spans="2:16" x14ac:dyDescent="0.4">
      <c r="J2" s="3" t="s">
        <v>24</v>
      </c>
    </row>
    <row r="3" spans="2:16" x14ac:dyDescent="0.4">
      <c r="J3" s="3" t="s">
        <v>0</v>
      </c>
    </row>
    <row r="4" spans="2:16" x14ac:dyDescent="0.4">
      <c r="J4" s="3" t="s">
        <v>2</v>
      </c>
      <c r="K4" s="3" t="s">
        <v>4</v>
      </c>
      <c r="L4" s="3" t="s">
        <v>5</v>
      </c>
      <c r="M4" s="3" t="s">
        <v>3</v>
      </c>
      <c r="N4" s="3" t="s">
        <v>1</v>
      </c>
      <c r="O4" s="3" t="s">
        <v>26</v>
      </c>
      <c r="P4" s="3" t="s">
        <v>16</v>
      </c>
    </row>
    <row r="5" spans="2:16" x14ac:dyDescent="0.4">
      <c r="J5" s="5"/>
      <c r="K5" s="6"/>
      <c r="L5" s="7"/>
      <c r="M5" s="8"/>
      <c r="N5" s="9"/>
      <c r="O5" s="10"/>
      <c r="P5" s="11"/>
    </row>
    <row r="6" spans="2:16" x14ac:dyDescent="0.4">
      <c r="J6" s="2" t="s">
        <v>9</v>
      </c>
      <c r="K6" s="2" t="s">
        <v>11</v>
      </c>
      <c r="L6" s="2" t="s">
        <v>12</v>
      </c>
      <c r="M6" s="2" t="s">
        <v>10</v>
      </c>
      <c r="N6" s="2" t="s">
        <v>8</v>
      </c>
      <c r="O6" s="2" t="s">
        <v>7</v>
      </c>
      <c r="P6" s="2" t="s">
        <v>27</v>
      </c>
    </row>
    <row r="7" spans="2:16" x14ac:dyDescent="0.4">
      <c r="K7" s="2"/>
    </row>
    <row r="8" spans="2:16" x14ac:dyDescent="0.4">
      <c r="N8" s="3" t="s">
        <v>6</v>
      </c>
    </row>
    <row r="9" spans="2:16" x14ac:dyDescent="0.4">
      <c r="N9" s="13"/>
      <c r="O9" s="14"/>
      <c r="P9" s="15"/>
    </row>
    <row r="10" spans="2:16" x14ac:dyDescent="0.4">
      <c r="N10" s="2" t="s">
        <v>13</v>
      </c>
      <c r="O10" s="2" t="s">
        <v>14</v>
      </c>
      <c r="P10" s="2" t="s">
        <v>15</v>
      </c>
    </row>
    <row r="21" spans="4:9" x14ac:dyDescent="0.4">
      <c r="D21" s="18"/>
    </row>
    <row r="23" spans="4:9" x14ac:dyDescent="0.4">
      <c r="E23" s="16"/>
    </row>
    <row r="24" spans="4:9" x14ac:dyDescent="0.4">
      <c r="E24" s="17"/>
    </row>
    <row r="25" spans="4:9" x14ac:dyDescent="0.4">
      <c r="E25" s="18"/>
    </row>
    <row r="26" spans="4:9" x14ac:dyDescent="0.4">
      <c r="E26" s="19"/>
    </row>
    <row r="27" spans="4:9" x14ac:dyDescent="0.4">
      <c r="E27" s="20"/>
    </row>
    <row r="28" spans="4:9" x14ac:dyDescent="0.4">
      <c r="E28" s="21"/>
    </row>
    <row r="29" spans="4:9" x14ac:dyDescent="0.4">
      <c r="E29" s="22"/>
      <c r="I29" s="2"/>
    </row>
    <row r="30" spans="4:9" x14ac:dyDescent="0.4">
      <c r="E30" s="23"/>
    </row>
    <row r="31" spans="4:9" x14ac:dyDescent="0.4">
      <c r="E31" s="24"/>
    </row>
    <row r="32" spans="4:9" x14ac:dyDescent="0.4">
      <c r="E32" s="25"/>
    </row>
    <row r="33" spans="10:10" x14ac:dyDescent="0.4">
      <c r="J33" s="1" t="s">
        <v>28</v>
      </c>
    </row>
  </sheetData>
  <phoneticPr fontId="4" type="noConversion"/>
  <pageMargins left="0.35433070866141736" right="0.35433070866141736" top="0.98425196850393704" bottom="0.98425196850393704" header="0.51181102362204722" footer="0.51181102362204722"/>
  <pageSetup paperSize="9" orientation="landscape" r:id="rId1"/>
  <headerFooter alignWithMargins="0">
    <oddFooter>&amp;L&amp;"Calibri,Regular"&amp;8Created for iMPOWER by Poached Creative - Sept 2014</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3:C10"/>
  <sheetViews>
    <sheetView workbookViewId="0">
      <selection activeCell="C7" sqref="C7:C34"/>
    </sheetView>
  </sheetViews>
  <sheetFormatPr defaultColWidth="8.86328125" defaultRowHeight="13.15" x14ac:dyDescent="0.4"/>
  <cols>
    <col min="1" max="1" width="8.86328125" style="1"/>
    <col min="2" max="2" width="18.3984375" style="1" customWidth="1"/>
    <col min="3" max="16384" width="8.86328125" style="1"/>
  </cols>
  <sheetData>
    <row r="3" spans="2:3" x14ac:dyDescent="0.4">
      <c r="B3" s="1" t="s">
        <v>23</v>
      </c>
    </row>
    <row r="5" spans="2:3" x14ac:dyDescent="0.4">
      <c r="C5" s="1" t="s">
        <v>22</v>
      </c>
    </row>
    <row r="6" spans="2:3" x14ac:dyDescent="0.4">
      <c r="B6" s="1" t="s">
        <v>19</v>
      </c>
      <c r="C6" s="4">
        <v>0.72</v>
      </c>
    </row>
    <row r="7" spans="2:3" x14ac:dyDescent="0.4">
      <c r="B7" s="1" t="s">
        <v>18</v>
      </c>
      <c r="C7" s="4">
        <v>0.7</v>
      </c>
    </row>
    <row r="8" spans="2:3" x14ac:dyDescent="0.4">
      <c r="B8" s="1" t="s">
        <v>20</v>
      </c>
      <c r="C8" s="4">
        <v>0.65</v>
      </c>
    </row>
    <row r="9" spans="2:3" x14ac:dyDescent="0.4">
      <c r="B9" s="1" t="s">
        <v>21</v>
      </c>
      <c r="C9" s="4">
        <v>0.61</v>
      </c>
    </row>
    <row r="10" spans="2:3" x14ac:dyDescent="0.4">
      <c r="B10" s="1" t="s">
        <v>17</v>
      </c>
      <c r="C10" s="4">
        <v>0.4</v>
      </c>
    </row>
  </sheetData>
  <phoneticPr fontId="4" type="noConversion"/>
  <pageMargins left="0.74803149606299213" right="0.74803149606299213" top="0.98425196850393704" bottom="0.98425196850393704" header="0.51181102362204722" footer="0.51181102362204722"/>
  <pageSetup paperSize="9" orientation="landscape" r:id="rId1"/>
  <headerFooter alignWithMargins="0">
    <oddFooter>&amp;L&amp;"Calibri,Regular"&amp;8Created for iMPOWER by Poached Creative - Sept 2014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E0396E"/>
  </sheetPr>
  <dimension ref="A1:R48"/>
  <sheetViews>
    <sheetView showGridLines="0" topLeftCell="A4" zoomScale="80" zoomScaleNormal="100" workbookViewId="0">
      <selection activeCell="N4" sqref="N4:R4"/>
    </sheetView>
  </sheetViews>
  <sheetFormatPr defaultRowHeight="12.75" x14ac:dyDescent="0.35"/>
  <cols>
    <col min="1" max="1" width="2.73046875" customWidth="1"/>
    <col min="3" max="3" width="12.1328125" customWidth="1"/>
    <col min="4" max="4" width="9.73046875" customWidth="1"/>
    <col min="5" max="5" width="3.59765625" customWidth="1"/>
    <col min="6" max="6" width="39.59765625" customWidth="1"/>
    <col min="7" max="7" width="4.265625" customWidth="1"/>
    <col min="8" max="8" width="40.3984375" customWidth="1"/>
    <col min="9" max="9" width="5" customWidth="1"/>
    <col min="10" max="10" width="40.86328125" customWidth="1"/>
    <col min="11" max="11" width="4.3984375" customWidth="1"/>
    <col min="12" max="12" width="39.3984375" customWidth="1"/>
    <col min="13" max="13" width="4.86328125" customWidth="1"/>
    <col min="14" max="14" width="40.73046875" customWidth="1"/>
    <col min="15" max="15" width="6.3984375" customWidth="1"/>
    <col min="16" max="16" width="7.265625" customWidth="1"/>
    <col min="17" max="17" width="9.3984375" customWidth="1"/>
  </cols>
  <sheetData>
    <row r="1" spans="2:18" ht="66.75" customHeight="1" x14ac:dyDescent="1.35">
      <c r="B1" s="145" t="s">
        <v>2065</v>
      </c>
      <c r="C1" s="26"/>
      <c r="D1" s="26"/>
      <c r="E1" s="26"/>
      <c r="F1" s="26"/>
      <c r="G1" s="26"/>
      <c r="H1" s="26"/>
      <c r="I1" s="26"/>
      <c r="J1" s="419" t="s">
        <v>2134</v>
      </c>
      <c r="K1" s="420"/>
      <c r="L1" s="420"/>
      <c r="M1" s="420"/>
      <c r="N1" s="420"/>
      <c r="O1" s="420"/>
      <c r="P1" s="420"/>
      <c r="Q1" s="420"/>
      <c r="R1" s="221"/>
    </row>
    <row r="2" spans="2:18" ht="27" customHeight="1" x14ac:dyDescent="0.4">
      <c r="B2" s="422" t="s">
        <v>2066</v>
      </c>
      <c r="C2" s="26"/>
      <c r="D2" s="421" t="s">
        <v>2133</v>
      </c>
      <c r="E2" s="421"/>
      <c r="F2" s="26"/>
      <c r="G2" s="26"/>
      <c r="H2" s="26"/>
      <c r="I2" s="26"/>
      <c r="J2" s="420"/>
      <c r="K2" s="420"/>
      <c r="L2" s="420"/>
      <c r="M2" s="420"/>
      <c r="N2" s="420"/>
      <c r="O2" s="420"/>
      <c r="P2" s="420"/>
      <c r="Q2" s="420"/>
      <c r="R2" s="221"/>
    </row>
    <row r="3" spans="2:18" ht="25.5" customHeight="1" x14ac:dyDescent="0.4">
      <c r="B3" s="423"/>
      <c r="D3" s="421"/>
      <c r="E3" s="421"/>
      <c r="F3" s="306" t="s">
        <v>2067</v>
      </c>
      <c r="J3" s="26"/>
      <c r="M3" s="26"/>
      <c r="O3" s="221"/>
      <c r="P3" s="221"/>
      <c r="Q3" s="221"/>
      <c r="R3" s="221"/>
    </row>
    <row r="4" spans="2:18" ht="105" customHeight="1" x14ac:dyDescent="0.35">
      <c r="B4" s="286">
        <v>2</v>
      </c>
      <c r="D4" s="305" t="str">
        <f>D33</f>
        <v>1 - 2</v>
      </c>
      <c r="F4" s="425" t="s">
        <v>2350</v>
      </c>
      <c r="G4" s="426"/>
      <c r="H4" s="426"/>
      <c r="I4" s="426"/>
      <c r="J4" s="426"/>
      <c r="K4" s="426"/>
      <c r="L4" s="426"/>
      <c r="M4" s="427"/>
      <c r="N4" s="424"/>
      <c r="O4" s="424"/>
      <c r="P4" s="424"/>
      <c r="Q4" s="424"/>
      <c r="R4" s="424"/>
    </row>
    <row r="5" spans="2:18" ht="13.15" x14ac:dyDescent="0.4">
      <c r="B5" s="26"/>
      <c r="C5" s="26"/>
      <c r="D5" s="26"/>
      <c r="E5" s="26"/>
      <c r="F5" s="26"/>
      <c r="G5" s="26"/>
      <c r="H5" s="169"/>
      <c r="I5" s="171"/>
      <c r="J5" s="171"/>
      <c r="K5" s="171"/>
      <c r="L5" s="171"/>
      <c r="M5" s="171"/>
      <c r="N5" s="171"/>
      <c r="O5" s="26"/>
    </row>
    <row r="6" spans="2:18" ht="13.15" x14ac:dyDescent="0.4">
      <c r="B6" s="26"/>
      <c r="C6" s="26"/>
      <c r="D6" s="26"/>
      <c r="E6" s="26"/>
      <c r="F6" s="308" t="s">
        <v>2135</v>
      </c>
      <c r="G6" s="26"/>
      <c r="H6" s="169"/>
      <c r="I6" s="171"/>
      <c r="J6" s="171"/>
      <c r="K6" s="171"/>
      <c r="L6" s="171"/>
      <c r="M6" s="171"/>
      <c r="N6" s="308" t="s">
        <v>2136</v>
      </c>
      <c r="O6" s="26"/>
    </row>
    <row r="7" spans="2:18" ht="13.15" x14ac:dyDescent="0.4">
      <c r="B7" s="26"/>
      <c r="C7" s="26"/>
      <c r="D7" s="26"/>
      <c r="E7" s="26"/>
      <c r="F7" s="169"/>
      <c r="G7" s="170" t="s">
        <v>2068</v>
      </c>
      <c r="H7" s="26"/>
      <c r="I7" s="170" t="s">
        <v>2068</v>
      </c>
      <c r="J7" s="26"/>
      <c r="K7" s="170" t="s">
        <v>2068</v>
      </c>
      <c r="L7" s="26"/>
      <c r="M7" s="170" t="s">
        <v>2068</v>
      </c>
      <c r="N7" s="171"/>
      <c r="O7" s="26"/>
    </row>
    <row r="8" spans="2:18" ht="13.5" thickBot="1" x14ac:dyDescent="0.45">
      <c r="B8" s="26"/>
      <c r="C8" s="26"/>
      <c r="D8" s="26"/>
      <c r="E8" s="26"/>
      <c r="F8" s="165" t="s">
        <v>1971</v>
      </c>
      <c r="G8" s="166"/>
      <c r="H8" s="167" t="s">
        <v>2001</v>
      </c>
      <c r="I8" s="165"/>
      <c r="J8" s="168" t="s">
        <v>1987</v>
      </c>
      <c r="K8" s="168"/>
      <c r="L8" s="168" t="s">
        <v>1993</v>
      </c>
      <c r="M8" s="168"/>
      <c r="N8" s="168" t="s">
        <v>1995</v>
      </c>
      <c r="O8" s="166"/>
    </row>
    <row r="9" spans="2:18" ht="18.75" customHeight="1" thickBot="1" x14ac:dyDescent="0.4">
      <c r="B9" s="417" t="s">
        <v>32</v>
      </c>
      <c r="C9" s="417"/>
      <c r="D9" s="417"/>
      <c r="E9" s="418"/>
      <c r="F9" s="330" t="s">
        <v>1875</v>
      </c>
      <c r="G9" s="360"/>
      <c r="H9" s="332" t="s">
        <v>1875</v>
      </c>
      <c r="I9" s="360"/>
      <c r="J9" s="332" t="s">
        <v>1875</v>
      </c>
      <c r="K9" s="360"/>
      <c r="L9" s="332" t="s">
        <v>1875</v>
      </c>
      <c r="M9" s="360"/>
      <c r="N9" s="332" t="s">
        <v>2140</v>
      </c>
      <c r="O9" s="360"/>
    </row>
    <row r="10" spans="2:18" ht="106.5" customHeight="1" thickBot="1" x14ac:dyDescent="0.45">
      <c r="B10" s="417"/>
      <c r="C10" s="417"/>
      <c r="D10" s="417"/>
      <c r="E10" s="418"/>
      <c r="F10" s="359" t="s">
        <v>2141</v>
      </c>
      <c r="G10" s="321"/>
      <c r="H10" s="348" t="s">
        <v>2179</v>
      </c>
      <c r="I10" s="321"/>
      <c r="J10" s="348" t="s">
        <v>2180</v>
      </c>
      <c r="K10" s="321"/>
      <c r="L10" s="348" t="s">
        <v>2181</v>
      </c>
      <c r="M10" s="321"/>
      <c r="N10" s="342" t="s">
        <v>2178</v>
      </c>
      <c r="O10" s="321"/>
    </row>
    <row r="11" spans="2:18" ht="77.25" customHeight="1" thickBot="1" x14ac:dyDescent="0.45">
      <c r="B11" s="417"/>
      <c r="C11" s="417"/>
      <c r="D11" s="417"/>
      <c r="E11" s="418"/>
      <c r="F11" s="359" t="s">
        <v>2142</v>
      </c>
      <c r="G11" s="317" t="s">
        <v>2070</v>
      </c>
      <c r="H11" s="348" t="s">
        <v>2172</v>
      </c>
      <c r="I11" s="317"/>
      <c r="J11" s="348" t="s">
        <v>2143</v>
      </c>
      <c r="K11" s="317"/>
      <c r="L11" s="348" t="s">
        <v>2173</v>
      </c>
      <c r="M11" s="317"/>
      <c r="N11" s="348" t="s">
        <v>2174</v>
      </c>
      <c r="O11" s="317"/>
    </row>
    <row r="12" spans="2:18" ht="132.75" customHeight="1" x14ac:dyDescent="0.4">
      <c r="B12" s="417"/>
      <c r="C12" s="417"/>
      <c r="D12" s="417"/>
      <c r="E12" s="418"/>
      <c r="F12" s="359" t="s">
        <v>1876</v>
      </c>
      <c r="G12" s="317"/>
      <c r="H12" s="348" t="s">
        <v>2175</v>
      </c>
      <c r="I12" s="317"/>
      <c r="J12" s="348" t="s">
        <v>2177</v>
      </c>
      <c r="K12" s="317"/>
      <c r="L12" s="348" t="s">
        <v>2176</v>
      </c>
      <c r="M12" s="317"/>
      <c r="N12" s="348" t="s">
        <v>2144</v>
      </c>
      <c r="O12" s="317"/>
    </row>
    <row r="13" spans="2:18" ht="21.75" customHeight="1" thickBot="1" x14ac:dyDescent="0.4">
      <c r="B13" s="417"/>
      <c r="C13" s="417"/>
      <c r="D13" s="417"/>
      <c r="E13" s="418"/>
      <c r="F13" s="363" t="s">
        <v>1877</v>
      </c>
      <c r="G13" s="365"/>
      <c r="H13" s="364" t="s">
        <v>1877</v>
      </c>
      <c r="I13" s="365"/>
      <c r="J13" s="364" t="s">
        <v>1877</v>
      </c>
      <c r="K13" s="367"/>
      <c r="L13" s="364" t="s">
        <v>1877</v>
      </c>
      <c r="M13" s="365"/>
      <c r="N13" s="364" t="s">
        <v>1877</v>
      </c>
      <c r="O13" s="367"/>
    </row>
    <row r="14" spans="2:18" ht="61.5" customHeight="1" thickBot="1" x14ac:dyDescent="0.45">
      <c r="B14" s="417"/>
      <c r="C14" s="417"/>
      <c r="D14" s="417"/>
      <c r="E14" s="418"/>
      <c r="F14" s="359" t="s">
        <v>1878</v>
      </c>
      <c r="G14" s="317"/>
      <c r="H14" s="348" t="s">
        <v>1895</v>
      </c>
      <c r="I14" s="317"/>
      <c r="J14" s="348" t="s">
        <v>2145</v>
      </c>
      <c r="K14" s="317"/>
      <c r="L14" s="348" t="s">
        <v>2146</v>
      </c>
      <c r="M14" s="317"/>
      <c r="N14" s="345" t="s">
        <v>2147</v>
      </c>
      <c r="O14" s="317"/>
    </row>
    <row r="15" spans="2:18" ht="68.25" customHeight="1" thickBot="1" x14ac:dyDescent="0.45">
      <c r="B15" s="417"/>
      <c r="C15" s="417"/>
      <c r="D15" s="417"/>
      <c r="E15" s="418"/>
      <c r="F15" s="359" t="s">
        <v>2148</v>
      </c>
      <c r="G15" s="317"/>
      <c r="H15" s="348" t="s">
        <v>2149</v>
      </c>
      <c r="I15" s="317"/>
      <c r="J15" s="348" t="s">
        <v>2187</v>
      </c>
      <c r="K15" s="317"/>
      <c r="L15" s="348" t="s">
        <v>2188</v>
      </c>
      <c r="M15" s="317"/>
      <c r="N15" s="345" t="s">
        <v>1955</v>
      </c>
      <c r="O15" s="317"/>
    </row>
    <row r="16" spans="2:18" ht="72.75" customHeight="1" thickBot="1" x14ac:dyDescent="0.45">
      <c r="B16" s="417"/>
      <c r="C16" s="417"/>
      <c r="D16" s="417"/>
      <c r="E16" s="418"/>
      <c r="F16" s="359" t="s">
        <v>2184</v>
      </c>
      <c r="G16" s="317"/>
      <c r="H16" s="348" t="s">
        <v>2185</v>
      </c>
      <c r="I16" s="317"/>
      <c r="J16" s="348" t="s">
        <v>2186</v>
      </c>
      <c r="K16" s="317"/>
      <c r="L16" s="348" t="s">
        <v>2182</v>
      </c>
      <c r="M16" s="317"/>
      <c r="N16" s="345" t="s">
        <v>2183</v>
      </c>
      <c r="O16" s="317"/>
    </row>
    <row r="17" spans="1:15" ht="14.65" thickBot="1" x14ac:dyDescent="0.4">
      <c r="B17" s="417"/>
      <c r="C17" s="417"/>
      <c r="D17" s="417"/>
      <c r="E17" s="418"/>
      <c r="F17" s="363" t="s">
        <v>1879</v>
      </c>
      <c r="G17" s="366"/>
      <c r="H17" s="364" t="s">
        <v>1879</v>
      </c>
      <c r="I17" s="366"/>
      <c r="J17" s="364" t="s">
        <v>1879</v>
      </c>
      <c r="K17" s="368"/>
      <c r="L17" s="364" t="s">
        <v>1879</v>
      </c>
      <c r="M17" s="368"/>
      <c r="N17" s="364" t="s">
        <v>1879</v>
      </c>
      <c r="O17" s="366"/>
    </row>
    <row r="18" spans="1:15" ht="89.25" customHeight="1" thickBot="1" x14ac:dyDescent="0.45">
      <c r="B18" s="417"/>
      <c r="C18" s="417"/>
      <c r="D18" s="417"/>
      <c r="E18" s="418"/>
      <c r="F18" s="359" t="s">
        <v>1496</v>
      </c>
      <c r="G18" s="317"/>
      <c r="H18" s="348" t="s">
        <v>1896</v>
      </c>
      <c r="I18" s="317"/>
      <c r="J18" s="348" t="s">
        <v>2150</v>
      </c>
      <c r="K18" s="317"/>
      <c r="L18" s="348" t="s">
        <v>2190</v>
      </c>
      <c r="M18" s="317"/>
      <c r="N18" s="342" t="s">
        <v>2191</v>
      </c>
      <c r="O18" s="317"/>
    </row>
    <row r="19" spans="1:15" ht="28.5" x14ac:dyDescent="0.4">
      <c r="B19" s="417"/>
      <c r="C19" s="417"/>
      <c r="D19" s="417"/>
      <c r="E19" s="418"/>
      <c r="F19" s="359" t="s">
        <v>1497</v>
      </c>
      <c r="G19" s="317"/>
      <c r="H19" s="348" t="s">
        <v>2151</v>
      </c>
      <c r="I19" s="317"/>
      <c r="J19" s="348" t="s">
        <v>2152</v>
      </c>
      <c r="K19" s="317"/>
      <c r="L19" s="348" t="s">
        <v>2153</v>
      </c>
      <c r="M19" s="317"/>
      <c r="N19" s="348" t="s">
        <v>2189</v>
      </c>
      <c r="O19" s="317"/>
    </row>
    <row r="20" spans="1:15" ht="14.65" thickBot="1" x14ac:dyDescent="0.4">
      <c r="B20" s="417"/>
      <c r="C20" s="417"/>
      <c r="D20" s="417"/>
      <c r="E20" s="418"/>
      <c r="F20" s="363" t="s">
        <v>1880</v>
      </c>
      <c r="G20" s="366"/>
      <c r="H20" s="364" t="s">
        <v>1880</v>
      </c>
      <c r="I20" s="366"/>
      <c r="J20" s="364" t="s">
        <v>1880</v>
      </c>
      <c r="K20" s="366"/>
      <c r="L20" s="364" t="s">
        <v>1880</v>
      </c>
      <c r="M20" s="368"/>
      <c r="N20" s="364" t="s">
        <v>1880</v>
      </c>
      <c r="O20" s="368"/>
    </row>
    <row r="21" spans="1:15" ht="120.75" customHeight="1" thickBot="1" x14ac:dyDescent="0.45">
      <c r="B21" s="417"/>
      <c r="C21" s="417"/>
      <c r="D21" s="417"/>
      <c r="E21" s="418"/>
      <c r="F21" s="346" t="s">
        <v>2196</v>
      </c>
      <c r="G21" s="317"/>
      <c r="H21" s="345" t="s">
        <v>2197</v>
      </c>
      <c r="I21" s="317" t="s">
        <v>2070</v>
      </c>
      <c r="J21" s="345" t="s">
        <v>2192</v>
      </c>
      <c r="K21" s="317"/>
      <c r="L21" s="345" t="s">
        <v>2198</v>
      </c>
      <c r="M21" s="317"/>
      <c r="N21" s="345" t="s">
        <v>1665</v>
      </c>
      <c r="O21" s="317"/>
    </row>
    <row r="22" spans="1:15" ht="57.4" thickBot="1" x14ac:dyDescent="0.45">
      <c r="B22" s="417"/>
      <c r="C22" s="417"/>
      <c r="D22" s="417"/>
      <c r="E22" s="418"/>
      <c r="F22" s="346" t="s">
        <v>2200</v>
      </c>
      <c r="G22" s="317"/>
      <c r="H22" s="345" t="s">
        <v>1897</v>
      </c>
      <c r="I22" s="317"/>
      <c r="J22" s="345" t="s">
        <v>2202</v>
      </c>
      <c r="K22" s="317"/>
      <c r="L22" s="345" t="s">
        <v>1937</v>
      </c>
      <c r="M22" s="317"/>
      <c r="N22" s="345" t="s">
        <v>1666</v>
      </c>
      <c r="O22" s="317"/>
    </row>
    <row r="23" spans="1:15" ht="85.9" thickBot="1" x14ac:dyDescent="0.45">
      <c r="B23" s="417"/>
      <c r="C23" s="417"/>
      <c r="D23" s="417"/>
      <c r="E23" s="418"/>
      <c r="F23" s="359" t="s">
        <v>2193</v>
      </c>
      <c r="G23" s="317"/>
      <c r="H23" s="348" t="s">
        <v>2194</v>
      </c>
      <c r="I23" s="317"/>
      <c r="J23" s="348" t="s">
        <v>2195</v>
      </c>
      <c r="K23" s="317"/>
      <c r="L23" s="342" t="s">
        <v>2205</v>
      </c>
      <c r="M23" s="317"/>
      <c r="N23" s="348" t="s">
        <v>2199</v>
      </c>
      <c r="O23" s="317"/>
    </row>
    <row r="24" spans="1:15" ht="106.5" customHeight="1" thickBot="1" x14ac:dyDescent="0.45">
      <c r="B24" s="417"/>
      <c r="C24" s="417"/>
      <c r="D24" s="417"/>
      <c r="E24" s="418"/>
      <c r="F24" s="361" t="s">
        <v>2201</v>
      </c>
      <c r="G24" s="318"/>
      <c r="H24" s="362" t="s">
        <v>1541</v>
      </c>
      <c r="I24" s="318"/>
      <c r="J24" s="362" t="s">
        <v>2203</v>
      </c>
      <c r="K24" s="318"/>
      <c r="L24" s="362" t="s">
        <v>2206</v>
      </c>
      <c r="M24" s="318"/>
      <c r="N24" s="362" t="s">
        <v>2204</v>
      </c>
      <c r="O24" s="318"/>
    </row>
    <row r="25" spans="1:15" x14ac:dyDescent="0.35">
      <c r="A25" s="344"/>
      <c r="B25" s="344"/>
      <c r="C25" s="344"/>
      <c r="D25" s="344"/>
      <c r="E25" s="344"/>
      <c r="F25" s="344"/>
      <c r="G25" s="344"/>
      <c r="H25" s="344"/>
      <c r="I25" s="344"/>
      <c r="J25" s="344"/>
      <c r="K25" s="344"/>
      <c r="L25" s="344"/>
      <c r="M25" s="344"/>
      <c r="N25" s="344"/>
      <c r="O25" s="344"/>
    </row>
    <row r="26" spans="1:15" x14ac:dyDescent="0.35">
      <c r="A26" s="344"/>
      <c r="B26" s="309"/>
      <c r="C26" s="309"/>
      <c r="D26" s="309"/>
      <c r="E26" s="309"/>
      <c r="F26" s="310"/>
      <c r="G26" s="309"/>
      <c r="H26" s="309">
        <v>1</v>
      </c>
      <c r="I26" s="309"/>
      <c r="J26" s="309"/>
      <c r="K26" s="309"/>
      <c r="L26" s="309"/>
      <c r="M26" s="309"/>
      <c r="N26" s="309"/>
      <c r="O26" s="309"/>
    </row>
    <row r="27" spans="1:15" ht="13.15" x14ac:dyDescent="0.4">
      <c r="A27" s="344"/>
      <c r="B27" s="309"/>
      <c r="C27" s="309"/>
      <c r="D27" s="309"/>
      <c r="E27" s="309"/>
      <c r="F27" s="311" t="s">
        <v>2131</v>
      </c>
      <c r="G27" s="309">
        <f>COUNTA(G10:G24)</f>
        <v>1</v>
      </c>
      <c r="H27" s="309">
        <f>COUNTA(H25:H26)</f>
        <v>1</v>
      </c>
      <c r="I27" s="309">
        <f>COUNTA(I10:I24)</f>
        <v>1</v>
      </c>
      <c r="J27" s="309"/>
      <c r="K27" s="309">
        <f>COUNTA(K10:K24)</f>
        <v>0</v>
      </c>
      <c r="L27" s="309"/>
      <c r="M27" s="309">
        <f>COUNTA(M10:M24)</f>
        <v>0</v>
      </c>
      <c r="N27" s="309"/>
      <c r="O27" s="309">
        <f>COUNTA(O10:O24)</f>
        <v>0</v>
      </c>
    </row>
    <row r="28" spans="1:15" ht="13.15" x14ac:dyDescent="0.4">
      <c r="A28" s="344"/>
      <c r="B28" s="309"/>
      <c r="C28" s="309"/>
      <c r="D28" s="309"/>
      <c r="E28" s="309"/>
      <c r="F28" s="311" t="s">
        <v>2132</v>
      </c>
      <c r="G28" s="312">
        <f>G27/12</f>
        <v>8.3333333333333329E-2</v>
      </c>
      <c r="H28" s="312">
        <f>H27/120</f>
        <v>8.3333333333333332E-3</v>
      </c>
      <c r="I28" s="312">
        <f>I27/12</f>
        <v>8.3333333333333329E-2</v>
      </c>
      <c r="J28" s="309"/>
      <c r="K28" s="312">
        <f>K27/12</f>
        <v>0</v>
      </c>
      <c r="L28" s="309"/>
      <c r="M28" s="312">
        <f>M27/12</f>
        <v>0</v>
      </c>
      <c r="N28" s="309"/>
      <c r="O28" s="312">
        <f>O27/12</f>
        <v>0</v>
      </c>
    </row>
    <row r="29" spans="1:15" x14ac:dyDescent="0.35">
      <c r="A29" s="344"/>
      <c r="B29" s="309"/>
      <c r="C29" s="309"/>
      <c r="D29" s="309"/>
      <c r="E29" s="309"/>
      <c r="F29" s="309"/>
      <c r="G29" s="309"/>
      <c r="H29" s="309"/>
      <c r="I29" s="309"/>
      <c r="J29" s="309"/>
      <c r="K29" s="309"/>
      <c r="L29" s="309"/>
      <c r="M29" s="309"/>
      <c r="N29" s="309"/>
      <c r="O29" s="309"/>
    </row>
    <row r="30" spans="1:15" x14ac:dyDescent="0.35">
      <c r="A30" s="344"/>
      <c r="B30" s="309"/>
      <c r="C30" s="309"/>
      <c r="D30" s="309"/>
      <c r="E30" s="309"/>
      <c r="F30" s="309"/>
      <c r="G30" s="309"/>
      <c r="H30" s="309"/>
      <c r="I30" s="309"/>
      <c r="J30" s="309"/>
      <c r="K30" s="309"/>
      <c r="L30" s="309"/>
      <c r="M30" s="309"/>
      <c r="N30" s="309"/>
      <c r="O30" s="309"/>
    </row>
    <row r="31" spans="1:15" x14ac:dyDescent="0.35">
      <c r="A31" s="344"/>
      <c r="B31" s="309"/>
      <c r="C31" s="309"/>
      <c r="D31" s="309"/>
      <c r="E31" s="309"/>
      <c r="F31" s="309"/>
      <c r="G31" s="309"/>
      <c r="H31" s="309"/>
      <c r="I31" s="309"/>
      <c r="J31" s="309"/>
      <c r="K31" s="309"/>
      <c r="L31" s="309"/>
      <c r="M31" s="309"/>
      <c r="N31" s="309"/>
      <c r="O31" s="309"/>
    </row>
    <row r="32" spans="1:15" x14ac:dyDescent="0.35">
      <c r="A32" s="344"/>
      <c r="B32" s="309"/>
      <c r="C32" s="309"/>
      <c r="D32" s="309"/>
      <c r="E32" s="309"/>
      <c r="F32" s="309"/>
      <c r="G32" s="309"/>
      <c r="H32" s="309"/>
      <c r="I32" s="309"/>
      <c r="J32" s="309"/>
      <c r="K32" s="309"/>
      <c r="L32" s="309"/>
      <c r="M32" s="309"/>
      <c r="N32" s="309"/>
      <c r="O32" s="309"/>
    </row>
    <row r="33" spans="1:15" ht="13.15" x14ac:dyDescent="0.35">
      <c r="A33" s="344"/>
      <c r="B33" s="313">
        <f>H28</f>
        <v>8.3333333333333332E-3</v>
      </c>
      <c r="C33" s="309">
        <v>0</v>
      </c>
      <c r="D33" s="309" t="str">
        <f>VLOOKUP(MAX(B33:B38),B33:C38, 2, 0)</f>
        <v>1 - 2</v>
      </c>
      <c r="E33" s="314"/>
      <c r="F33" s="309"/>
      <c r="G33" s="309"/>
      <c r="H33" s="309"/>
      <c r="I33" s="309"/>
      <c r="J33" s="309"/>
      <c r="K33" s="309"/>
      <c r="L33" s="309"/>
      <c r="M33" s="309"/>
      <c r="N33" s="309"/>
      <c r="O33" s="309"/>
    </row>
    <row r="34" spans="1:15" ht="13.15" x14ac:dyDescent="0.4">
      <c r="A34" s="344"/>
      <c r="B34" s="313">
        <f>G28</f>
        <v>8.3333333333333329E-2</v>
      </c>
      <c r="C34" s="314" t="s">
        <v>1971</v>
      </c>
      <c r="D34" s="315"/>
      <c r="E34" s="315"/>
      <c r="F34" s="309"/>
      <c r="G34" s="309"/>
      <c r="H34" s="309"/>
      <c r="I34" s="309"/>
      <c r="J34" s="309"/>
      <c r="K34" s="309"/>
      <c r="L34" s="309"/>
      <c r="M34" s="309"/>
      <c r="N34" s="309"/>
      <c r="O34" s="309"/>
    </row>
    <row r="35" spans="1:15" ht="13.15" x14ac:dyDescent="0.4">
      <c r="A35" s="344"/>
      <c r="B35" s="313">
        <f>I28</f>
        <v>8.3333333333333329E-2</v>
      </c>
      <c r="C35" s="315" t="s">
        <v>2001</v>
      </c>
      <c r="D35" s="316"/>
      <c r="E35" s="316"/>
      <c r="F35" s="309"/>
      <c r="G35" s="309"/>
      <c r="H35" s="309"/>
      <c r="I35" s="309"/>
      <c r="J35" s="309"/>
      <c r="K35" s="309"/>
      <c r="L35" s="309"/>
      <c r="M35" s="309"/>
      <c r="N35" s="309"/>
      <c r="O35" s="309"/>
    </row>
    <row r="36" spans="1:15" ht="13.15" x14ac:dyDescent="0.35">
      <c r="A36" s="344"/>
      <c r="B36" s="313">
        <f>K28</f>
        <v>0</v>
      </c>
      <c r="C36" s="316" t="s">
        <v>1987</v>
      </c>
      <c r="D36" s="316"/>
      <c r="E36" s="316"/>
      <c r="F36" s="309"/>
      <c r="G36" s="309"/>
      <c r="H36" s="309"/>
      <c r="I36" s="309"/>
      <c r="J36" s="309"/>
      <c r="K36" s="309"/>
      <c r="L36" s="309"/>
      <c r="M36" s="309"/>
      <c r="N36" s="309"/>
      <c r="O36" s="309"/>
    </row>
    <row r="37" spans="1:15" ht="13.15" x14ac:dyDescent="0.35">
      <c r="A37" s="344"/>
      <c r="B37" s="313">
        <f>M28</f>
        <v>0</v>
      </c>
      <c r="C37" s="316" t="s">
        <v>1993</v>
      </c>
      <c r="D37" s="316"/>
      <c r="E37" s="316"/>
      <c r="F37" s="309"/>
      <c r="G37" s="309"/>
      <c r="H37" s="309"/>
      <c r="I37" s="309"/>
      <c r="J37" s="309"/>
      <c r="K37" s="309"/>
      <c r="L37" s="309"/>
      <c r="M37" s="309"/>
      <c r="N37" s="309"/>
      <c r="O37" s="309"/>
    </row>
    <row r="38" spans="1:15" ht="13.15" x14ac:dyDescent="0.35">
      <c r="A38" s="344"/>
      <c r="B38" s="313">
        <f>O28</f>
        <v>0</v>
      </c>
      <c r="C38" s="316" t="s">
        <v>1995</v>
      </c>
      <c r="D38" s="309"/>
      <c r="E38" s="309"/>
      <c r="F38" s="309"/>
      <c r="G38" s="309"/>
      <c r="H38" s="309"/>
      <c r="I38" s="309"/>
      <c r="J38" s="309"/>
      <c r="K38" s="309"/>
      <c r="L38" s="309"/>
      <c r="M38" s="309"/>
      <c r="N38" s="309"/>
      <c r="O38" s="309"/>
    </row>
    <row r="39" spans="1:15" x14ac:dyDescent="0.35">
      <c r="A39" s="344"/>
      <c r="B39" s="328"/>
      <c r="C39" s="328"/>
      <c r="D39" s="328"/>
      <c r="E39" s="328"/>
      <c r="F39" s="328"/>
      <c r="G39" s="328"/>
      <c r="H39" s="328"/>
      <c r="I39" s="328"/>
      <c r="J39" s="328"/>
      <c r="K39" s="328"/>
      <c r="L39" s="328"/>
      <c r="M39" s="328"/>
      <c r="N39" s="328"/>
      <c r="O39" s="328"/>
    </row>
    <row r="40" spans="1:15" x14ac:dyDescent="0.35">
      <c r="A40" s="344"/>
      <c r="B40" s="344"/>
      <c r="C40" s="344"/>
      <c r="D40" s="344"/>
      <c r="E40" s="344"/>
      <c r="F40" s="344"/>
      <c r="G40" s="344"/>
      <c r="H40" s="344"/>
      <c r="I40" s="344"/>
      <c r="J40" s="344"/>
      <c r="K40" s="344"/>
      <c r="L40" s="344"/>
      <c r="M40" s="344"/>
      <c r="N40" s="344"/>
      <c r="O40" s="344"/>
    </row>
    <row r="41" spans="1:15" x14ac:dyDescent="0.35">
      <c r="A41" s="344"/>
      <c r="B41" s="344"/>
      <c r="C41" s="344"/>
      <c r="D41" s="344"/>
      <c r="E41" s="344"/>
      <c r="F41" s="344"/>
      <c r="G41" s="344"/>
      <c r="H41" s="344"/>
      <c r="I41" s="344"/>
      <c r="J41" s="344"/>
      <c r="K41" s="344"/>
      <c r="L41" s="344"/>
      <c r="M41" s="344"/>
      <c r="N41" s="344"/>
      <c r="O41" s="344"/>
    </row>
    <row r="42" spans="1:15" x14ac:dyDescent="0.35">
      <c r="A42" s="344"/>
      <c r="B42" s="344"/>
      <c r="C42" s="344"/>
      <c r="D42" s="344"/>
      <c r="E42" s="344"/>
      <c r="F42" s="344"/>
      <c r="G42" s="344"/>
      <c r="H42" s="344"/>
      <c r="I42" s="344"/>
      <c r="J42" s="344"/>
      <c r="K42" s="344"/>
      <c r="L42" s="344"/>
      <c r="M42" s="344"/>
      <c r="N42" s="344"/>
      <c r="O42" s="344"/>
    </row>
    <row r="43" spans="1:15" x14ac:dyDescent="0.35">
      <c r="A43" s="344"/>
      <c r="B43" s="344"/>
      <c r="C43" s="344"/>
      <c r="D43" s="344"/>
      <c r="E43" s="344"/>
      <c r="F43" s="344"/>
      <c r="G43" s="344"/>
      <c r="H43" s="344"/>
      <c r="I43" s="344"/>
      <c r="J43" s="344"/>
      <c r="K43" s="344"/>
      <c r="L43" s="344"/>
      <c r="M43" s="344"/>
      <c r="N43" s="344"/>
      <c r="O43" s="344"/>
    </row>
    <row r="44" spans="1:15" x14ac:dyDescent="0.35">
      <c r="A44" s="344"/>
      <c r="B44" s="344"/>
      <c r="C44" s="344"/>
      <c r="D44" s="344"/>
      <c r="E44" s="344"/>
      <c r="F44" s="344"/>
      <c r="G44" s="344"/>
      <c r="H44" s="344"/>
      <c r="I44" s="344"/>
      <c r="J44" s="344"/>
      <c r="K44" s="344"/>
      <c r="L44" s="344"/>
      <c r="M44" s="344"/>
      <c r="N44" s="344"/>
      <c r="O44" s="344"/>
    </row>
    <row r="45" spans="1:15" x14ac:dyDescent="0.35">
      <c r="A45" s="344"/>
      <c r="B45" s="344"/>
      <c r="C45" s="344"/>
      <c r="D45" s="344"/>
      <c r="E45" s="344"/>
      <c r="F45" s="344"/>
      <c r="G45" s="344"/>
      <c r="H45" s="344"/>
      <c r="I45" s="344"/>
      <c r="J45" s="344"/>
      <c r="K45" s="344"/>
      <c r="L45" s="344"/>
      <c r="M45" s="344"/>
      <c r="N45" s="344"/>
      <c r="O45" s="344"/>
    </row>
    <row r="46" spans="1:15" x14ac:dyDescent="0.35">
      <c r="A46" s="344"/>
      <c r="B46" s="344"/>
      <c r="C46" s="344"/>
      <c r="D46" s="344"/>
      <c r="E46" s="344"/>
      <c r="F46" s="344"/>
      <c r="G46" s="344"/>
      <c r="H46" s="344"/>
      <c r="I46" s="344"/>
      <c r="J46" s="344"/>
      <c r="K46" s="344"/>
      <c r="L46" s="344"/>
      <c r="M46" s="344"/>
      <c r="N46" s="344"/>
      <c r="O46" s="344"/>
    </row>
    <row r="47" spans="1:15" x14ac:dyDescent="0.35">
      <c r="A47" s="344"/>
      <c r="B47" s="344"/>
      <c r="C47" s="344"/>
      <c r="D47" s="344"/>
      <c r="E47" s="344"/>
      <c r="F47" s="344"/>
      <c r="G47" s="344"/>
      <c r="H47" s="344"/>
      <c r="I47" s="344"/>
      <c r="J47" s="344"/>
      <c r="K47" s="344"/>
      <c r="L47" s="344"/>
      <c r="M47" s="344"/>
      <c r="N47" s="344"/>
      <c r="O47" s="344"/>
    </row>
    <row r="48" spans="1:15" x14ac:dyDescent="0.35">
      <c r="A48" s="344"/>
      <c r="B48" s="344"/>
      <c r="C48" s="344"/>
      <c r="D48" s="344"/>
      <c r="E48" s="344"/>
      <c r="F48" s="344"/>
      <c r="G48" s="344"/>
      <c r="H48" s="344"/>
      <c r="I48" s="344"/>
      <c r="J48" s="344"/>
      <c r="K48" s="344"/>
      <c r="L48" s="344"/>
      <c r="M48" s="344"/>
      <c r="N48" s="344"/>
      <c r="O48" s="344"/>
    </row>
  </sheetData>
  <sheetProtection sheet="1" objects="1" scenarios="1"/>
  <mergeCells count="6">
    <mergeCell ref="B9:E24"/>
    <mergeCell ref="J1:Q2"/>
    <mergeCell ref="D2:E3"/>
    <mergeCell ref="B2:B3"/>
    <mergeCell ref="N4:R4"/>
    <mergeCell ref="F4:M4"/>
  </mergeCells>
  <conditionalFormatting sqref="F27:F28">
    <cfRule type="expression" dxfId="31" priority="2">
      <formula>G27="Y"</formula>
    </cfRule>
  </conditionalFormatting>
  <conditionalFormatting sqref="F10:N24">
    <cfRule type="expression" dxfId="30" priority="1">
      <formula>G10="y"</formula>
    </cfRule>
  </conditionalFormatting>
  <dataValidations count="1">
    <dataValidation type="textLength" operator="lessThan" allowBlank="1" showInputMessage="1" showErrorMessage="1" sqref="F4">
      <formula1>2000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Lists2!$A$2:$A$12</xm:f>
          </x14:formula1>
          <xm:sqref>B4</xm:sqref>
        </x14:dataValidation>
        <x14:dataValidation type="list" allowBlank="1" showInputMessage="1" showErrorMessage="1">
          <x14:formula1>
            <xm:f>Lists2!$F$2:$F$3</xm:f>
          </x14:formula1>
          <xm:sqref>G10:G12 G14:G16 G18:G19 G21:G24 I10:I12 K10:K12 M10:M12 O10:O12 I14:I16 K14:K16 M14:M16 O14:O16 I18:I19 K18:K19 M18:M19 O18:O19 I21:I24 K21:K24 M21:M24 O21:O24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0396E"/>
  </sheetPr>
  <dimension ref="A1:Y30"/>
  <sheetViews>
    <sheetView showGridLines="0" topLeftCell="A2" zoomScale="101" zoomScaleNormal="110" workbookViewId="0">
      <selection activeCell="G6" sqref="G6"/>
    </sheetView>
  </sheetViews>
  <sheetFormatPr defaultRowHeight="12.75" x14ac:dyDescent="0.35"/>
  <cols>
    <col min="1" max="1" width="2.73046875" customWidth="1"/>
    <col min="3" max="3" width="12.1328125" customWidth="1"/>
    <col min="4" max="4" width="6.73046875" customWidth="1"/>
    <col min="5" max="5" width="5.86328125" customWidth="1"/>
    <col min="6" max="6" width="35.73046875" customWidth="1"/>
    <col min="7" max="7" width="6.1328125" customWidth="1"/>
    <col min="8" max="8" width="32.86328125" customWidth="1"/>
    <col min="9" max="9" width="7.73046875" customWidth="1"/>
    <col min="10" max="10" width="35.73046875" customWidth="1"/>
    <col min="11" max="11" width="6.59765625" customWidth="1"/>
    <col min="12" max="12" width="33.3984375" customWidth="1"/>
    <col min="13" max="13" width="6.3984375" customWidth="1"/>
    <col min="14" max="14" width="32.86328125" customWidth="1"/>
    <col min="15" max="15" width="5.3984375" customWidth="1"/>
    <col min="16" max="16" width="3.59765625" customWidth="1"/>
    <col min="17" max="17" width="17.1328125" customWidth="1"/>
  </cols>
  <sheetData>
    <row r="1" spans="1:25" ht="46.5" customHeight="1" x14ac:dyDescent="1.35">
      <c r="B1" s="145" t="s">
        <v>2071</v>
      </c>
      <c r="C1" s="26"/>
      <c r="D1" s="26"/>
      <c r="E1" s="26"/>
      <c r="F1" s="26"/>
      <c r="G1" s="26"/>
      <c r="H1" s="26"/>
      <c r="I1" s="26"/>
      <c r="J1" s="419" t="s">
        <v>2134</v>
      </c>
      <c r="K1" s="420"/>
      <c r="L1" s="420"/>
      <c r="M1" s="420"/>
      <c r="N1" s="420"/>
      <c r="O1" s="420"/>
      <c r="P1" s="420"/>
      <c r="Q1" s="420"/>
      <c r="R1" s="222"/>
    </row>
    <row r="2" spans="1:25" ht="46.5" customHeight="1" x14ac:dyDescent="0.4">
      <c r="B2" s="422" t="s">
        <v>2066</v>
      </c>
      <c r="C2" s="26"/>
      <c r="D2" s="421" t="s">
        <v>2133</v>
      </c>
      <c r="E2" s="421"/>
      <c r="F2" s="26"/>
      <c r="G2" s="26"/>
      <c r="H2" s="26"/>
      <c r="I2" s="26"/>
      <c r="J2" s="420"/>
      <c r="K2" s="420"/>
      <c r="L2" s="420"/>
      <c r="M2" s="420"/>
      <c r="N2" s="420"/>
      <c r="O2" s="420"/>
      <c r="P2" s="420"/>
      <c r="Q2" s="420"/>
      <c r="R2" s="222"/>
    </row>
    <row r="3" spans="1:25" ht="25.5" customHeight="1" x14ac:dyDescent="0.4">
      <c r="B3" s="423"/>
      <c r="D3" s="421"/>
      <c r="E3" s="421"/>
      <c r="F3" s="306" t="s">
        <v>2067</v>
      </c>
      <c r="J3" s="26"/>
      <c r="M3" s="26"/>
      <c r="N3" s="215"/>
      <c r="O3" s="222"/>
      <c r="P3" s="222"/>
      <c r="Q3" s="222"/>
      <c r="R3" s="222"/>
    </row>
    <row r="4" spans="1:25" ht="104.25" customHeight="1" x14ac:dyDescent="0.35">
      <c r="B4" s="286">
        <v>1</v>
      </c>
      <c r="D4" s="305" t="str">
        <f>D22</f>
        <v>1 - 2</v>
      </c>
      <c r="F4" s="425" t="s">
        <v>2351</v>
      </c>
      <c r="G4" s="426"/>
      <c r="H4" s="426"/>
      <c r="I4" s="426"/>
      <c r="J4" s="426"/>
      <c r="K4" s="426"/>
      <c r="L4" s="426"/>
      <c r="M4" s="427"/>
      <c r="N4" s="215"/>
      <c r="O4" s="222"/>
      <c r="P4" s="222"/>
      <c r="Q4" s="222"/>
      <c r="R4" s="222"/>
    </row>
    <row r="5" spans="1:25" ht="13.15" x14ac:dyDescent="0.4">
      <c r="B5" s="26"/>
      <c r="C5" s="26"/>
      <c r="D5" s="26"/>
      <c r="E5" s="26"/>
      <c r="F5" s="26"/>
      <c r="G5" s="26"/>
      <c r="H5" s="169"/>
      <c r="I5" s="171"/>
      <c r="J5" s="171"/>
      <c r="K5" s="171"/>
      <c r="L5" s="171"/>
      <c r="M5" s="171"/>
      <c r="N5" s="171"/>
      <c r="O5" s="26"/>
    </row>
    <row r="6" spans="1:25" ht="13.15" x14ac:dyDescent="0.4">
      <c r="B6" s="26"/>
      <c r="C6" s="26"/>
      <c r="D6" s="26"/>
      <c r="E6" s="26"/>
      <c r="F6" s="308" t="s">
        <v>2135</v>
      </c>
      <c r="G6" s="26"/>
      <c r="H6" s="169"/>
      <c r="I6" s="171"/>
      <c r="J6" s="171"/>
      <c r="K6" s="171"/>
      <c r="L6" s="171"/>
      <c r="M6" s="171"/>
      <c r="N6" s="308" t="s">
        <v>2136</v>
      </c>
      <c r="O6" s="26"/>
    </row>
    <row r="7" spans="1:25" ht="13.15" x14ac:dyDescent="0.4">
      <c r="B7" s="26"/>
      <c r="C7" s="26"/>
      <c r="D7" s="26"/>
      <c r="E7" s="26"/>
      <c r="F7" s="169"/>
      <c r="G7" s="170" t="s">
        <v>2068</v>
      </c>
      <c r="H7" s="26"/>
      <c r="I7" s="170" t="s">
        <v>2068</v>
      </c>
      <c r="J7" s="26"/>
      <c r="K7" s="170" t="s">
        <v>2068</v>
      </c>
      <c r="L7" s="26"/>
      <c r="M7" s="170" t="s">
        <v>2068</v>
      </c>
      <c r="N7" s="171"/>
      <c r="O7" s="26"/>
    </row>
    <row r="8" spans="1:25" ht="13.5" thickBot="1" x14ac:dyDescent="0.45">
      <c r="B8" s="26"/>
      <c r="C8" s="26"/>
      <c r="D8" s="26"/>
      <c r="E8" s="26"/>
      <c r="F8" s="174" t="s">
        <v>1971</v>
      </c>
      <c r="G8" s="173"/>
      <c r="H8" s="343" t="s">
        <v>2001</v>
      </c>
      <c r="I8" s="174"/>
      <c r="J8" s="175" t="s">
        <v>1987</v>
      </c>
      <c r="K8" s="175"/>
      <c r="L8" s="175" t="s">
        <v>1993</v>
      </c>
      <c r="M8" s="175"/>
      <c r="N8" s="175" t="s">
        <v>1995</v>
      </c>
      <c r="O8" s="177"/>
    </row>
    <row r="9" spans="1:25" ht="86.25" customHeight="1" thickBot="1" x14ac:dyDescent="0.45">
      <c r="B9" s="417" t="s">
        <v>33</v>
      </c>
      <c r="C9" s="417"/>
      <c r="D9" s="417"/>
      <c r="E9" s="418"/>
      <c r="F9" s="369" t="s">
        <v>1503</v>
      </c>
      <c r="G9" s="321" t="s">
        <v>2070</v>
      </c>
      <c r="H9" s="347" t="s">
        <v>1543</v>
      </c>
      <c r="I9" s="321"/>
      <c r="J9" s="347" t="s">
        <v>1594</v>
      </c>
      <c r="K9" s="321"/>
      <c r="L9" s="347" t="s">
        <v>2207</v>
      </c>
      <c r="M9" s="321"/>
      <c r="N9" s="347" t="s">
        <v>2209</v>
      </c>
      <c r="O9" s="321"/>
    </row>
    <row r="10" spans="1:25" ht="128.65" thickBot="1" x14ac:dyDescent="0.45">
      <c r="B10" s="417"/>
      <c r="C10" s="417"/>
      <c r="D10" s="417"/>
      <c r="E10" s="418"/>
      <c r="F10" s="369" t="s">
        <v>2211</v>
      </c>
      <c r="G10" s="317"/>
      <c r="H10" s="347" t="s">
        <v>2217</v>
      </c>
      <c r="I10" s="317"/>
      <c r="J10" s="347" t="s">
        <v>2219</v>
      </c>
      <c r="K10" s="317"/>
      <c r="L10" s="347" t="s">
        <v>2216</v>
      </c>
      <c r="M10" s="317"/>
      <c r="N10" s="348" t="s">
        <v>2215</v>
      </c>
      <c r="O10" s="317"/>
    </row>
    <row r="11" spans="1:25" ht="57.4" thickBot="1" x14ac:dyDescent="0.45">
      <c r="B11" s="417"/>
      <c r="C11" s="417"/>
      <c r="D11" s="417"/>
      <c r="E11" s="418"/>
      <c r="F11" s="346" t="s">
        <v>2218</v>
      </c>
      <c r="G11" s="317"/>
      <c r="H11" s="347" t="s">
        <v>2212</v>
      </c>
      <c r="I11" s="317"/>
      <c r="J11" s="345" t="s">
        <v>1598</v>
      </c>
      <c r="K11" s="317"/>
      <c r="L11" s="347" t="s">
        <v>1595</v>
      </c>
      <c r="M11" s="317"/>
      <c r="N11" s="347" t="s">
        <v>1956</v>
      </c>
      <c r="O11" s="317"/>
    </row>
    <row r="12" spans="1:25" ht="29.25" customHeight="1" thickBot="1" x14ac:dyDescent="0.45">
      <c r="B12" s="417"/>
      <c r="C12" s="417"/>
      <c r="D12" s="417"/>
      <c r="E12" s="418"/>
      <c r="F12" s="370" t="s">
        <v>2213</v>
      </c>
      <c r="G12" s="317"/>
      <c r="H12" s="345" t="s">
        <v>1898</v>
      </c>
      <c r="I12" s="317"/>
      <c r="J12" s="347" t="s">
        <v>1918</v>
      </c>
      <c r="K12" s="317"/>
      <c r="L12" s="347" t="s">
        <v>2214</v>
      </c>
      <c r="M12" s="317"/>
      <c r="N12" s="348" t="s">
        <v>2208</v>
      </c>
      <c r="O12" s="317"/>
    </row>
    <row r="13" spans="1:25" ht="43.15" thickBot="1" x14ac:dyDescent="0.45">
      <c r="B13" s="417"/>
      <c r="C13" s="417"/>
      <c r="D13" s="417"/>
      <c r="E13" s="418"/>
      <c r="F13" s="369" t="s">
        <v>1881</v>
      </c>
      <c r="G13" s="318"/>
      <c r="H13" s="347" t="s">
        <v>1899</v>
      </c>
      <c r="I13" s="318"/>
      <c r="J13" s="345" t="s">
        <v>1917</v>
      </c>
      <c r="K13" s="318"/>
      <c r="L13" s="371" t="s">
        <v>2210</v>
      </c>
      <c r="M13" s="318"/>
      <c r="N13" s="347" t="s">
        <v>2220</v>
      </c>
      <c r="O13" s="318"/>
      <c r="P13" s="327"/>
      <c r="Q13" s="327"/>
      <c r="R13" s="327"/>
      <c r="S13" s="327"/>
      <c r="T13" s="327"/>
      <c r="U13" s="327"/>
      <c r="V13" s="327"/>
      <c r="W13" s="327"/>
      <c r="X13" s="327"/>
      <c r="Y13" s="327"/>
    </row>
    <row r="14" spans="1:25" x14ac:dyDescent="0.35">
      <c r="B14" s="328"/>
      <c r="C14" s="328"/>
      <c r="D14" s="328"/>
      <c r="E14" s="328"/>
      <c r="F14" s="328"/>
      <c r="G14" s="328"/>
      <c r="H14" s="328"/>
      <c r="I14" s="328"/>
      <c r="J14" s="328"/>
      <c r="K14" s="328"/>
      <c r="L14" s="328"/>
      <c r="M14" s="328"/>
      <c r="N14" s="328"/>
      <c r="O14" s="328"/>
      <c r="P14" s="327"/>
      <c r="Q14" s="327"/>
      <c r="R14" s="327"/>
      <c r="S14" s="327"/>
      <c r="T14" s="327"/>
      <c r="U14" s="327"/>
      <c r="V14" s="327"/>
      <c r="W14" s="327"/>
      <c r="X14" s="327"/>
      <c r="Y14" s="327"/>
    </row>
    <row r="15" spans="1:25" x14ac:dyDescent="0.35">
      <c r="B15" s="309"/>
      <c r="C15" s="309"/>
      <c r="D15" s="309"/>
      <c r="E15" s="309"/>
      <c r="F15" s="310"/>
      <c r="G15" s="309"/>
      <c r="H15" s="309">
        <v>1</v>
      </c>
      <c r="I15" s="309"/>
      <c r="J15" s="309"/>
      <c r="K15" s="309"/>
      <c r="L15" s="309"/>
      <c r="M15" s="309"/>
      <c r="N15" s="309"/>
      <c r="O15" s="309"/>
      <c r="P15" s="327"/>
      <c r="Q15" s="327"/>
      <c r="R15" s="327"/>
      <c r="S15" s="327"/>
      <c r="T15" s="327"/>
      <c r="U15" s="327"/>
      <c r="V15" s="327"/>
      <c r="W15" s="327"/>
      <c r="X15" s="327"/>
      <c r="Y15" s="327"/>
    </row>
    <row r="16" spans="1:25" ht="13.15" x14ac:dyDescent="0.4">
      <c r="A16" s="341"/>
      <c r="B16" s="309"/>
      <c r="C16" s="309"/>
      <c r="D16" s="309"/>
      <c r="E16" s="309"/>
      <c r="F16" s="311" t="s">
        <v>2131</v>
      </c>
      <c r="G16" s="309">
        <f>COUNTA(G9:G13)</f>
        <v>1</v>
      </c>
      <c r="H16" s="309">
        <f>COUNTA(H14:H15)</f>
        <v>1</v>
      </c>
      <c r="I16" s="309">
        <f>COUNTA(I9:I13)</f>
        <v>0</v>
      </c>
      <c r="J16" s="309"/>
      <c r="K16" s="309">
        <f>COUNTA(K9:K13)</f>
        <v>0</v>
      </c>
      <c r="L16" s="309"/>
      <c r="M16" s="309">
        <f>COUNTA(M9:M13)</f>
        <v>0</v>
      </c>
      <c r="N16" s="309"/>
      <c r="O16" s="309">
        <f>COUNTA(O9:O13)</f>
        <v>0</v>
      </c>
      <c r="P16" s="327"/>
      <c r="Q16" s="327"/>
      <c r="R16" s="327"/>
      <c r="S16" s="327"/>
      <c r="T16" s="327"/>
      <c r="U16" s="327"/>
      <c r="V16" s="327"/>
      <c r="W16" s="327"/>
      <c r="X16" s="327"/>
      <c r="Y16" s="327"/>
    </row>
    <row r="17" spans="1:25" ht="13.15" x14ac:dyDescent="0.4">
      <c r="A17" s="341"/>
      <c r="B17" s="309"/>
      <c r="C17" s="309"/>
      <c r="D17" s="309"/>
      <c r="E17" s="309"/>
      <c r="F17" s="311" t="s">
        <v>2132</v>
      </c>
      <c r="G17" s="312">
        <f>G16/5</f>
        <v>0.2</v>
      </c>
      <c r="H17" s="312">
        <f>H16/120</f>
        <v>8.3333333333333332E-3</v>
      </c>
      <c r="I17" s="312">
        <f>I16/5</f>
        <v>0</v>
      </c>
      <c r="J17" s="309"/>
      <c r="K17" s="312">
        <f>K16/5</f>
        <v>0</v>
      </c>
      <c r="L17" s="309"/>
      <c r="M17" s="312">
        <f>M16/5</f>
        <v>0</v>
      </c>
      <c r="N17" s="309"/>
      <c r="O17" s="312">
        <f>O16/5</f>
        <v>0</v>
      </c>
      <c r="P17" s="327"/>
      <c r="Q17" s="327"/>
      <c r="R17" s="327"/>
      <c r="S17" s="327"/>
      <c r="T17" s="327"/>
      <c r="U17" s="327"/>
      <c r="V17" s="327"/>
      <c r="W17" s="327"/>
      <c r="X17" s="327"/>
      <c r="Y17" s="327"/>
    </row>
    <row r="18" spans="1:25" x14ac:dyDescent="0.35">
      <c r="A18" s="341"/>
      <c r="B18" s="309"/>
      <c r="C18" s="309"/>
      <c r="D18" s="309"/>
      <c r="E18" s="309"/>
      <c r="F18" s="309"/>
      <c r="G18" s="309"/>
      <c r="H18" s="309"/>
      <c r="I18" s="309"/>
      <c r="J18" s="309"/>
      <c r="K18" s="309"/>
      <c r="L18" s="309"/>
      <c r="M18" s="309"/>
      <c r="N18" s="309"/>
      <c r="O18" s="309"/>
      <c r="P18" s="327"/>
      <c r="Q18" s="327"/>
      <c r="R18" s="327"/>
      <c r="S18" s="327"/>
      <c r="T18" s="327"/>
      <c r="U18" s="327"/>
      <c r="V18" s="327"/>
      <c r="W18" s="327"/>
      <c r="X18" s="327"/>
      <c r="Y18" s="327"/>
    </row>
    <row r="19" spans="1:25" x14ac:dyDescent="0.35">
      <c r="A19" s="341"/>
      <c r="B19" s="309"/>
      <c r="C19" s="309"/>
      <c r="D19" s="309"/>
      <c r="E19" s="309"/>
      <c r="F19" s="309"/>
      <c r="G19" s="309"/>
      <c r="H19" s="309"/>
      <c r="I19" s="309"/>
      <c r="J19" s="309"/>
      <c r="K19" s="309"/>
      <c r="L19" s="309"/>
      <c r="M19" s="309"/>
      <c r="N19" s="309"/>
      <c r="O19" s="309"/>
      <c r="P19" s="327"/>
      <c r="Q19" s="327"/>
      <c r="R19" s="327"/>
      <c r="S19" s="327"/>
      <c r="T19" s="327"/>
      <c r="U19" s="327"/>
      <c r="V19" s="327"/>
      <c r="W19" s="327"/>
      <c r="X19" s="327"/>
      <c r="Y19" s="327"/>
    </row>
    <row r="20" spans="1:25" x14ac:dyDescent="0.35">
      <c r="A20" s="341"/>
      <c r="B20" s="309"/>
      <c r="C20" s="309"/>
      <c r="D20" s="309"/>
      <c r="E20" s="309"/>
      <c r="F20" s="309"/>
      <c r="G20" s="309"/>
      <c r="H20" s="309"/>
      <c r="I20" s="309"/>
      <c r="J20" s="309"/>
      <c r="K20" s="309"/>
      <c r="L20" s="309"/>
      <c r="M20" s="309"/>
      <c r="N20" s="309"/>
      <c r="O20" s="309"/>
      <c r="P20" s="327"/>
      <c r="Q20" s="327"/>
      <c r="R20" s="327"/>
      <c r="S20" s="327"/>
      <c r="T20" s="327"/>
      <c r="U20" s="327"/>
      <c r="V20" s="327"/>
      <c r="W20" s="327"/>
      <c r="X20" s="327"/>
      <c r="Y20" s="327"/>
    </row>
    <row r="21" spans="1:25" x14ac:dyDescent="0.35">
      <c r="A21" s="341"/>
      <c r="B21" s="309"/>
      <c r="C21" s="309"/>
      <c r="D21" s="309"/>
      <c r="E21" s="309"/>
      <c r="F21" s="309"/>
      <c r="G21" s="309"/>
      <c r="H21" s="309"/>
      <c r="I21" s="309"/>
      <c r="J21" s="309"/>
      <c r="K21" s="309"/>
      <c r="L21" s="309"/>
      <c r="M21" s="309"/>
      <c r="N21" s="309"/>
      <c r="O21" s="309"/>
      <c r="P21" s="327"/>
      <c r="Q21" s="327"/>
      <c r="R21" s="327"/>
      <c r="S21" s="327"/>
      <c r="T21" s="327"/>
      <c r="U21" s="327"/>
      <c r="V21" s="327"/>
      <c r="W21" s="327"/>
      <c r="X21" s="327"/>
      <c r="Y21" s="327"/>
    </row>
    <row r="22" spans="1:25" ht="13.15" x14ac:dyDescent="0.35">
      <c r="A22" s="341"/>
      <c r="B22" s="313">
        <f>H17</f>
        <v>8.3333333333333332E-3</v>
      </c>
      <c r="C22" s="309">
        <v>0</v>
      </c>
      <c r="D22" s="309" t="str">
        <f>VLOOKUP(MAX(B22:B27),B22:C27, 2, 0)</f>
        <v>1 - 2</v>
      </c>
      <c r="E22" s="314"/>
      <c r="F22" s="309"/>
      <c r="G22" s="309"/>
      <c r="H22" s="309"/>
      <c r="I22" s="309"/>
      <c r="J22" s="309"/>
      <c r="K22" s="309"/>
      <c r="L22" s="309"/>
      <c r="M22" s="309"/>
      <c r="N22" s="309"/>
      <c r="O22" s="309"/>
      <c r="P22" s="327"/>
      <c r="Q22" s="327"/>
      <c r="R22" s="327"/>
      <c r="S22" s="327"/>
      <c r="T22" s="327"/>
      <c r="U22" s="327"/>
      <c r="V22" s="327"/>
      <c r="W22" s="327"/>
      <c r="X22" s="327"/>
      <c r="Y22" s="327"/>
    </row>
    <row r="23" spans="1:25" ht="13.15" x14ac:dyDescent="0.4">
      <c r="A23" s="341"/>
      <c r="B23" s="313">
        <f>G17</f>
        <v>0.2</v>
      </c>
      <c r="C23" s="314" t="s">
        <v>1971</v>
      </c>
      <c r="D23" s="315"/>
      <c r="E23" s="315"/>
      <c r="F23" s="309"/>
      <c r="G23" s="309"/>
      <c r="H23" s="309"/>
      <c r="I23" s="309"/>
      <c r="J23" s="309"/>
      <c r="K23" s="309"/>
      <c r="L23" s="309"/>
      <c r="M23" s="309"/>
      <c r="N23" s="309"/>
      <c r="O23" s="309"/>
      <c r="P23" s="327"/>
      <c r="Q23" s="327"/>
      <c r="R23" s="327"/>
      <c r="S23" s="327"/>
      <c r="T23" s="327"/>
      <c r="U23" s="327"/>
      <c r="V23" s="327"/>
      <c r="W23" s="327"/>
      <c r="X23" s="327"/>
      <c r="Y23" s="327"/>
    </row>
    <row r="24" spans="1:25" ht="13.15" x14ac:dyDescent="0.4">
      <c r="A24" s="341"/>
      <c r="B24" s="313">
        <f>I17</f>
        <v>0</v>
      </c>
      <c r="C24" s="315" t="s">
        <v>2001</v>
      </c>
      <c r="D24" s="316"/>
      <c r="E24" s="316"/>
      <c r="F24" s="309"/>
      <c r="G24" s="309"/>
      <c r="H24" s="309"/>
      <c r="I24" s="309"/>
      <c r="J24" s="309"/>
      <c r="K24" s="309"/>
      <c r="L24" s="309"/>
      <c r="M24" s="309"/>
      <c r="N24" s="309"/>
      <c r="O24" s="309"/>
      <c r="P24" s="327"/>
      <c r="Q24" s="327"/>
      <c r="R24" s="327"/>
      <c r="S24" s="327"/>
      <c r="T24" s="327"/>
      <c r="U24" s="327"/>
      <c r="V24" s="327"/>
      <c r="W24" s="327"/>
      <c r="X24" s="327"/>
      <c r="Y24" s="327"/>
    </row>
    <row r="25" spans="1:25" ht="13.15" x14ac:dyDescent="0.35">
      <c r="A25" s="341"/>
      <c r="B25" s="313">
        <f>K17</f>
        <v>0</v>
      </c>
      <c r="C25" s="316" t="s">
        <v>1987</v>
      </c>
      <c r="D25" s="316"/>
      <c r="E25" s="316"/>
      <c r="F25" s="309"/>
      <c r="G25" s="309"/>
      <c r="H25" s="309"/>
      <c r="I25" s="309"/>
      <c r="J25" s="309"/>
      <c r="K25" s="309"/>
      <c r="L25" s="309"/>
      <c r="M25" s="309"/>
      <c r="N25" s="309"/>
      <c r="O25" s="309"/>
      <c r="P25" s="327"/>
      <c r="Q25" s="327"/>
      <c r="R25" s="327"/>
      <c r="S25" s="327"/>
      <c r="T25" s="327"/>
      <c r="U25" s="327"/>
      <c r="V25" s="327"/>
      <c r="W25" s="327"/>
      <c r="X25" s="327"/>
      <c r="Y25" s="327"/>
    </row>
    <row r="26" spans="1:25" ht="13.15" x14ac:dyDescent="0.35">
      <c r="A26" s="341"/>
      <c r="B26" s="313">
        <f>M17</f>
        <v>0</v>
      </c>
      <c r="C26" s="316" t="s">
        <v>1993</v>
      </c>
      <c r="D26" s="316"/>
      <c r="E26" s="316"/>
      <c r="F26" s="309"/>
      <c r="G26" s="309"/>
      <c r="H26" s="309"/>
      <c r="I26" s="309"/>
      <c r="J26" s="309"/>
      <c r="K26" s="309"/>
      <c r="L26" s="309"/>
      <c r="M26" s="309"/>
      <c r="N26" s="309"/>
      <c r="O26" s="309"/>
      <c r="P26" s="327"/>
      <c r="Q26" s="327"/>
      <c r="R26" s="327"/>
      <c r="S26" s="327"/>
      <c r="T26" s="327"/>
      <c r="U26" s="327"/>
      <c r="V26" s="327"/>
      <c r="W26" s="327"/>
      <c r="X26" s="327"/>
      <c r="Y26" s="327"/>
    </row>
    <row r="27" spans="1:25" ht="13.15" x14ac:dyDescent="0.35">
      <c r="A27" s="341"/>
      <c r="B27" s="313">
        <f>O17</f>
        <v>0</v>
      </c>
      <c r="C27" s="316" t="s">
        <v>1995</v>
      </c>
      <c r="D27" s="309"/>
      <c r="E27" s="309"/>
      <c r="F27" s="309"/>
      <c r="G27" s="309"/>
      <c r="H27" s="309"/>
      <c r="I27" s="309"/>
      <c r="J27" s="309"/>
      <c r="K27" s="309"/>
      <c r="L27" s="309"/>
      <c r="M27" s="309"/>
      <c r="N27" s="309"/>
      <c r="O27" s="309"/>
      <c r="P27" s="327"/>
      <c r="Q27" s="327"/>
      <c r="R27" s="327"/>
      <c r="S27" s="327"/>
      <c r="T27" s="327"/>
      <c r="U27" s="327"/>
      <c r="V27" s="327"/>
      <c r="W27" s="327"/>
      <c r="X27" s="327"/>
      <c r="Y27" s="327"/>
    </row>
    <row r="28" spans="1:25" x14ac:dyDescent="0.35">
      <c r="A28" s="341"/>
      <c r="B28" s="341"/>
      <c r="C28" s="341"/>
      <c r="D28" s="341"/>
      <c r="E28" s="341"/>
      <c r="F28" s="341"/>
      <c r="G28" s="341"/>
      <c r="H28" s="341"/>
      <c r="I28" s="341"/>
      <c r="J28" s="341"/>
      <c r="K28" s="341"/>
      <c r="L28" s="341"/>
      <c r="M28" s="327"/>
      <c r="N28" s="327"/>
      <c r="O28" s="327"/>
      <c r="P28" s="327"/>
      <c r="Q28" s="327"/>
      <c r="R28" s="327"/>
      <c r="S28" s="327"/>
      <c r="T28" s="327"/>
      <c r="U28" s="327"/>
      <c r="V28" s="327"/>
      <c r="W28" s="327"/>
      <c r="X28" s="327"/>
      <c r="Y28" s="327"/>
    </row>
    <row r="29" spans="1:25" x14ac:dyDescent="0.35">
      <c r="A29" s="341"/>
      <c r="B29" s="341"/>
      <c r="C29" s="341"/>
      <c r="D29" s="341"/>
      <c r="E29" s="341"/>
      <c r="F29" s="341"/>
      <c r="G29" s="341"/>
      <c r="H29" s="341"/>
      <c r="I29" s="341"/>
      <c r="J29" s="341"/>
      <c r="K29" s="341"/>
      <c r="L29" s="341"/>
      <c r="M29" s="327"/>
      <c r="N29" s="327"/>
      <c r="O29" s="327"/>
      <c r="P29" s="327"/>
      <c r="Q29" s="327"/>
      <c r="R29" s="327"/>
      <c r="S29" s="327"/>
      <c r="T29" s="327"/>
      <c r="U29" s="327"/>
      <c r="V29" s="327"/>
      <c r="W29" s="327"/>
      <c r="X29" s="327"/>
      <c r="Y29" s="327"/>
    </row>
    <row r="30" spans="1:25" x14ac:dyDescent="0.35">
      <c r="D30" s="327"/>
      <c r="E30" s="327"/>
      <c r="F30" s="327"/>
      <c r="G30" s="327"/>
      <c r="H30" s="327"/>
      <c r="I30" s="327"/>
      <c r="J30" s="327"/>
      <c r="K30" s="327"/>
      <c r="L30" s="327"/>
      <c r="M30" s="327"/>
      <c r="N30" s="327"/>
      <c r="O30" s="327"/>
      <c r="P30" s="327"/>
      <c r="Q30" s="327"/>
      <c r="R30" s="327"/>
      <c r="S30" s="327"/>
      <c r="T30" s="327"/>
      <c r="U30" s="327"/>
      <c r="V30" s="327"/>
      <c r="W30" s="327"/>
      <c r="X30" s="327"/>
      <c r="Y30" s="327"/>
    </row>
  </sheetData>
  <sheetProtection sheet="1" objects="1" scenarios="1"/>
  <mergeCells count="5">
    <mergeCell ref="B9:E13"/>
    <mergeCell ref="J1:Q2"/>
    <mergeCell ref="B2:B3"/>
    <mergeCell ref="D2:E3"/>
    <mergeCell ref="F4:M4"/>
  </mergeCells>
  <conditionalFormatting sqref="F16:F17">
    <cfRule type="expression" dxfId="29" priority="2">
      <formula>G16="Y"</formula>
    </cfRule>
  </conditionalFormatting>
  <conditionalFormatting sqref="F9:N13">
    <cfRule type="expression" dxfId="28" priority="1">
      <formula>G9="y"</formula>
    </cfRule>
  </conditionalFormatting>
  <dataValidations count="1">
    <dataValidation type="textLength" operator="lessThan" allowBlank="1" showInputMessage="1" showErrorMessage="1" sqref="F4">
      <formula1>2000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Lists2!$F$2:$F$3</xm:f>
          </x14:formula1>
          <xm:sqref>M9:M13 K9:K13 I9:I13 G9:G13 O9:O13</xm:sqref>
        </x14:dataValidation>
        <x14:dataValidation type="list" allowBlank="1" showInputMessage="1" showErrorMessage="1">
          <x14:formula1>
            <xm:f>Lists2!$A$2:$A$12</xm:f>
          </x14:formula1>
          <xm:sqref>B4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0396E"/>
  </sheetPr>
  <dimension ref="A1:R34"/>
  <sheetViews>
    <sheetView showGridLines="0" zoomScale="99" zoomScaleNormal="40" workbookViewId="0">
      <selection activeCell="G11" sqref="G11"/>
    </sheetView>
  </sheetViews>
  <sheetFormatPr defaultRowHeight="12.75" x14ac:dyDescent="0.35"/>
  <cols>
    <col min="1" max="1" width="2.73046875" customWidth="1"/>
    <col min="3" max="3" width="12.1328125" customWidth="1"/>
    <col min="4" max="5" width="7.73046875" customWidth="1"/>
    <col min="6" max="6" width="35.73046875" customWidth="1"/>
    <col min="7" max="7" width="6.265625" customWidth="1"/>
    <col min="8" max="8" width="35.73046875" customWidth="1"/>
    <col min="9" max="9" width="6.59765625" customWidth="1"/>
    <col min="10" max="10" width="35.73046875" customWidth="1"/>
    <col min="11" max="11" width="7.1328125" customWidth="1"/>
    <col min="12" max="12" width="35.73046875" customWidth="1"/>
    <col min="13" max="13" width="5.59765625" customWidth="1"/>
    <col min="14" max="14" width="35.73046875" customWidth="1"/>
    <col min="15" max="15" width="6.1328125" customWidth="1"/>
  </cols>
  <sheetData>
    <row r="1" spans="2:18" ht="46.5" customHeight="1" x14ac:dyDescent="1.35">
      <c r="B1" s="145" t="s">
        <v>2072</v>
      </c>
      <c r="C1" s="26"/>
      <c r="D1" s="26"/>
      <c r="E1" s="26"/>
      <c r="F1" s="26"/>
      <c r="G1" s="26"/>
      <c r="H1" s="26"/>
      <c r="I1" s="26"/>
      <c r="J1" s="419" t="s">
        <v>2134</v>
      </c>
      <c r="K1" s="420"/>
      <c r="L1" s="420"/>
      <c r="M1" s="420"/>
      <c r="N1" s="420"/>
      <c r="O1" s="420"/>
      <c r="P1" s="420"/>
      <c r="Q1" s="420"/>
      <c r="R1" s="222"/>
    </row>
    <row r="2" spans="2:18" ht="46.5" customHeight="1" x14ac:dyDescent="0.4">
      <c r="B2" s="422" t="s">
        <v>2066</v>
      </c>
      <c r="C2" s="26"/>
      <c r="D2" s="421" t="s">
        <v>2133</v>
      </c>
      <c r="E2" s="421"/>
      <c r="F2" s="26"/>
      <c r="G2" s="26"/>
      <c r="H2" s="26"/>
      <c r="I2" s="26"/>
      <c r="J2" s="420"/>
      <c r="K2" s="420"/>
      <c r="L2" s="420"/>
      <c r="M2" s="420"/>
      <c r="N2" s="420"/>
      <c r="O2" s="420"/>
      <c r="P2" s="420"/>
      <c r="Q2" s="420"/>
      <c r="R2" s="222"/>
    </row>
    <row r="3" spans="2:18" ht="25.5" customHeight="1" x14ac:dyDescent="0.4">
      <c r="B3" s="423"/>
      <c r="D3" s="421"/>
      <c r="E3" s="421"/>
      <c r="F3" s="306" t="s">
        <v>2067</v>
      </c>
      <c r="J3" s="26"/>
      <c r="M3" s="26"/>
      <c r="O3" s="222"/>
      <c r="P3" s="222"/>
      <c r="Q3" s="222"/>
      <c r="R3" s="222"/>
    </row>
    <row r="4" spans="2:18" ht="104.25" customHeight="1" x14ac:dyDescent="0.35">
      <c r="B4" s="286">
        <v>2</v>
      </c>
      <c r="D4" s="305" t="str">
        <f>D29</f>
        <v>1 - 2</v>
      </c>
      <c r="F4" s="437" t="s">
        <v>2352</v>
      </c>
      <c r="G4" s="438"/>
      <c r="H4" s="438"/>
      <c r="I4" s="438"/>
      <c r="J4" s="438"/>
      <c r="K4" s="438"/>
      <c r="L4" s="438"/>
      <c r="M4" s="439"/>
      <c r="N4" s="215"/>
      <c r="O4" s="215"/>
      <c r="P4" s="215"/>
      <c r="Q4" s="215"/>
      <c r="R4" s="215"/>
    </row>
    <row r="5" spans="2:18" ht="13.15" x14ac:dyDescent="0.4">
      <c r="B5" s="26"/>
      <c r="C5" s="26"/>
      <c r="D5" s="26"/>
      <c r="E5" s="26"/>
      <c r="F5" s="26"/>
      <c r="G5" s="26"/>
      <c r="H5" s="169"/>
      <c r="I5" s="171"/>
      <c r="J5" s="171"/>
      <c r="K5" s="171"/>
      <c r="L5" s="171"/>
      <c r="M5" s="171"/>
      <c r="N5" s="171"/>
      <c r="O5" s="26"/>
    </row>
    <row r="6" spans="2:18" ht="13.15" x14ac:dyDescent="0.4">
      <c r="B6" s="26"/>
      <c r="C6" s="26"/>
      <c r="D6" s="26"/>
      <c r="E6" s="26"/>
      <c r="F6" s="308" t="s">
        <v>2135</v>
      </c>
      <c r="G6" s="26"/>
      <c r="H6" s="169"/>
      <c r="I6" s="171"/>
      <c r="J6" s="171"/>
      <c r="K6" s="171"/>
      <c r="L6" s="171"/>
      <c r="M6" s="171"/>
      <c r="N6" s="308" t="s">
        <v>2136</v>
      </c>
      <c r="O6" s="26"/>
    </row>
    <row r="7" spans="2:18" ht="13.15" x14ac:dyDescent="0.4">
      <c r="B7" s="26"/>
      <c r="C7" s="26"/>
      <c r="D7" s="26"/>
      <c r="E7" s="26"/>
      <c r="F7" s="169"/>
      <c r="G7" s="170" t="s">
        <v>2068</v>
      </c>
      <c r="H7" s="26"/>
      <c r="I7" s="170" t="s">
        <v>2068</v>
      </c>
      <c r="J7" s="26"/>
      <c r="K7" s="170" t="s">
        <v>2068</v>
      </c>
      <c r="L7" s="26"/>
      <c r="M7" s="170" t="s">
        <v>2068</v>
      </c>
      <c r="N7" s="171"/>
      <c r="O7" s="26"/>
    </row>
    <row r="8" spans="2:18" ht="13.5" thickBot="1" x14ac:dyDescent="0.45">
      <c r="B8" s="26"/>
      <c r="C8" s="26"/>
      <c r="D8" s="26"/>
      <c r="E8" s="26"/>
      <c r="F8" s="165" t="s">
        <v>1971</v>
      </c>
      <c r="G8" s="173"/>
      <c r="H8" s="167" t="s">
        <v>2001</v>
      </c>
      <c r="I8" s="174"/>
      <c r="J8" s="168" t="s">
        <v>1987</v>
      </c>
      <c r="K8" s="176"/>
      <c r="L8" s="168" t="s">
        <v>1993</v>
      </c>
      <c r="M8" s="175"/>
      <c r="N8" s="168" t="s">
        <v>1995</v>
      </c>
      <c r="O8" s="177"/>
    </row>
    <row r="9" spans="2:18" ht="177.75" customHeight="1" thickBot="1" x14ac:dyDescent="0.45">
      <c r="B9" s="417" t="s">
        <v>34</v>
      </c>
      <c r="C9" s="417"/>
      <c r="D9" s="417"/>
      <c r="E9" s="417"/>
      <c r="F9" s="347" t="s">
        <v>2238</v>
      </c>
      <c r="G9" s="376"/>
      <c r="H9" s="347" t="s">
        <v>1900</v>
      </c>
      <c r="I9" s="376" t="s">
        <v>2070</v>
      </c>
      <c r="J9" s="347" t="s">
        <v>2222</v>
      </c>
      <c r="K9" s="321"/>
      <c r="L9" s="347" t="s">
        <v>1635</v>
      </c>
      <c r="M9" s="321"/>
      <c r="N9" s="347" t="s">
        <v>2052</v>
      </c>
      <c r="O9" s="321"/>
    </row>
    <row r="10" spans="2:18" ht="133.5" customHeight="1" thickBot="1" x14ac:dyDescent="0.45">
      <c r="B10" s="417"/>
      <c r="C10" s="417"/>
      <c r="D10" s="417"/>
      <c r="E10" s="417"/>
      <c r="F10" s="345" t="s">
        <v>2235</v>
      </c>
      <c r="G10" s="377"/>
      <c r="H10" s="345" t="s">
        <v>2239</v>
      </c>
      <c r="I10" s="378"/>
      <c r="J10" s="345" t="s">
        <v>2226</v>
      </c>
      <c r="K10" s="317" t="s">
        <v>2070</v>
      </c>
      <c r="L10" s="345" t="s">
        <v>2242</v>
      </c>
      <c r="M10" s="317"/>
      <c r="N10" s="345" t="s">
        <v>1957</v>
      </c>
      <c r="O10" s="317"/>
    </row>
    <row r="11" spans="2:18" ht="96" customHeight="1" thickBot="1" x14ac:dyDescent="0.45">
      <c r="B11" s="417"/>
      <c r="C11" s="417"/>
      <c r="D11" s="417"/>
      <c r="E11" s="417"/>
      <c r="F11" s="346" t="s">
        <v>2240</v>
      </c>
      <c r="G11" s="378"/>
      <c r="H11" s="345" t="s">
        <v>1901</v>
      </c>
      <c r="I11" s="378" t="s">
        <v>2070</v>
      </c>
      <c r="J11" s="345" t="s">
        <v>2241</v>
      </c>
      <c r="K11" s="317"/>
      <c r="L11" s="345" t="s">
        <v>1938</v>
      </c>
      <c r="M11" s="317"/>
      <c r="N11" s="345" t="s">
        <v>1958</v>
      </c>
      <c r="O11" s="317"/>
    </row>
    <row r="12" spans="2:18" ht="201" customHeight="1" thickBot="1" x14ac:dyDescent="0.45">
      <c r="B12" s="417"/>
      <c r="C12" s="417"/>
      <c r="D12" s="417"/>
      <c r="E12" s="417"/>
      <c r="F12" s="359" t="s">
        <v>2236</v>
      </c>
      <c r="G12" s="378" t="s">
        <v>2070</v>
      </c>
      <c r="H12" s="348" t="s">
        <v>1902</v>
      </c>
      <c r="I12" s="378"/>
      <c r="J12" s="348" t="s">
        <v>1919</v>
      </c>
      <c r="K12" s="317"/>
      <c r="L12" s="345" t="s">
        <v>2227</v>
      </c>
      <c r="M12" s="317"/>
      <c r="N12" s="429" t="s">
        <v>2053</v>
      </c>
      <c r="O12" s="428"/>
    </row>
    <row r="13" spans="2:18" ht="123.75" customHeight="1" thickBot="1" x14ac:dyDescent="0.45">
      <c r="B13" s="417"/>
      <c r="C13" s="417"/>
      <c r="D13" s="417"/>
      <c r="E13" s="417"/>
      <c r="F13" s="359" t="s">
        <v>2237</v>
      </c>
      <c r="G13" s="378"/>
      <c r="H13" s="347" t="s">
        <v>1555</v>
      </c>
      <c r="I13" s="378"/>
      <c r="J13" s="347" t="s">
        <v>2051</v>
      </c>
      <c r="K13" s="317" t="s">
        <v>2070</v>
      </c>
      <c r="L13" s="345" t="s">
        <v>1939</v>
      </c>
      <c r="M13" s="317"/>
      <c r="N13" s="430"/>
      <c r="O13" s="428"/>
    </row>
    <row r="14" spans="2:18" ht="108" customHeight="1" thickBot="1" x14ac:dyDescent="0.45">
      <c r="B14" s="417"/>
      <c r="C14" s="417"/>
      <c r="D14" s="417"/>
      <c r="E14" s="417"/>
      <c r="F14" s="369" t="s">
        <v>2248</v>
      </c>
      <c r="G14" s="378"/>
      <c r="H14" s="345" t="s">
        <v>2244</v>
      </c>
      <c r="I14" s="378" t="s">
        <v>2070</v>
      </c>
      <c r="J14" s="345" t="s">
        <v>2245</v>
      </c>
      <c r="K14" s="317"/>
      <c r="L14" s="429" t="s">
        <v>1941</v>
      </c>
      <c r="M14" s="428"/>
      <c r="N14" s="431" t="s">
        <v>2234</v>
      </c>
      <c r="O14" s="428"/>
    </row>
    <row r="15" spans="2:18" ht="104.25" customHeight="1" thickBot="1" x14ac:dyDescent="0.45">
      <c r="B15" s="417"/>
      <c r="C15" s="417"/>
      <c r="D15" s="417"/>
      <c r="E15" s="417"/>
      <c r="F15" s="346" t="s">
        <v>2221</v>
      </c>
      <c r="G15" s="378"/>
      <c r="H15" s="348" t="s">
        <v>2225</v>
      </c>
      <c r="I15" s="378"/>
      <c r="J15" s="375" t="s">
        <v>2223</v>
      </c>
      <c r="K15" s="317"/>
      <c r="L15" s="430"/>
      <c r="M15" s="428"/>
      <c r="N15" s="432"/>
      <c r="O15" s="428"/>
    </row>
    <row r="16" spans="2:18" ht="57.4" thickBot="1" x14ac:dyDescent="0.45">
      <c r="B16" s="417"/>
      <c r="C16" s="417"/>
      <c r="D16" s="417"/>
      <c r="E16" s="417"/>
      <c r="F16" s="434" t="s">
        <v>2243</v>
      </c>
      <c r="G16" s="436" t="s">
        <v>2070</v>
      </c>
      <c r="H16" s="429" t="s">
        <v>2246</v>
      </c>
      <c r="I16" s="436"/>
      <c r="J16" s="429" t="s">
        <v>1920</v>
      </c>
      <c r="K16" s="428"/>
      <c r="L16" s="347" t="s">
        <v>1942</v>
      </c>
      <c r="M16" s="317"/>
      <c r="N16" s="345" t="s">
        <v>2155</v>
      </c>
      <c r="O16" s="317"/>
    </row>
    <row r="17" spans="1:17" ht="71.650000000000006" thickBot="1" x14ac:dyDescent="0.45">
      <c r="B17" s="417"/>
      <c r="C17" s="417"/>
      <c r="D17" s="417"/>
      <c r="E17" s="417"/>
      <c r="F17" s="435"/>
      <c r="G17" s="436"/>
      <c r="H17" s="433"/>
      <c r="I17" s="436"/>
      <c r="J17" s="433"/>
      <c r="K17" s="428"/>
      <c r="L17" s="342" t="s">
        <v>1940</v>
      </c>
      <c r="M17" s="317"/>
      <c r="N17" s="342" t="s">
        <v>2229</v>
      </c>
      <c r="O17" s="317"/>
    </row>
    <row r="18" spans="1:17" ht="85.9" thickBot="1" x14ac:dyDescent="0.45">
      <c r="B18" s="417"/>
      <c r="C18" s="417"/>
      <c r="D18" s="417"/>
      <c r="E18" s="417"/>
      <c r="F18" s="369" t="s">
        <v>2247</v>
      </c>
      <c r="G18" s="378"/>
      <c r="H18" s="347" t="s">
        <v>2232</v>
      </c>
      <c r="I18" s="378"/>
      <c r="J18" s="347" t="s">
        <v>2233</v>
      </c>
      <c r="K18" s="317"/>
      <c r="L18" s="374" t="s">
        <v>2231</v>
      </c>
      <c r="M18" s="317"/>
      <c r="N18" s="347" t="s">
        <v>2156</v>
      </c>
      <c r="O18" s="317"/>
    </row>
    <row r="19" spans="1:17" ht="71.650000000000006" thickBot="1" x14ac:dyDescent="0.45">
      <c r="A19" s="327"/>
      <c r="B19" s="417"/>
      <c r="C19" s="417"/>
      <c r="D19" s="417"/>
      <c r="E19" s="417"/>
      <c r="F19" s="372" t="s">
        <v>2249</v>
      </c>
      <c r="G19" s="379"/>
      <c r="H19" s="345" t="s">
        <v>2224</v>
      </c>
      <c r="I19" s="378"/>
      <c r="J19" s="345" t="s">
        <v>1636</v>
      </c>
      <c r="K19" s="317"/>
      <c r="L19" s="347" t="s">
        <v>1638</v>
      </c>
      <c r="M19" s="317"/>
      <c r="N19" s="345" t="s">
        <v>2228</v>
      </c>
      <c r="O19" s="317"/>
      <c r="P19" s="327"/>
      <c r="Q19" s="327"/>
    </row>
    <row r="20" spans="1:17" ht="43.15" thickBot="1" x14ac:dyDescent="0.45">
      <c r="A20" s="327"/>
      <c r="B20" s="417"/>
      <c r="C20" s="417"/>
      <c r="D20" s="417"/>
      <c r="E20" s="417"/>
      <c r="F20" s="373" t="s">
        <v>2230</v>
      </c>
      <c r="G20" s="380" t="s">
        <v>2070</v>
      </c>
      <c r="H20" s="345" t="s">
        <v>1903</v>
      </c>
      <c r="I20" s="381"/>
      <c r="J20" s="345" t="s">
        <v>1921</v>
      </c>
      <c r="K20" s="318"/>
      <c r="L20" s="345" t="s">
        <v>1943</v>
      </c>
      <c r="M20" s="318"/>
      <c r="N20" s="345" t="s">
        <v>2154</v>
      </c>
      <c r="O20" s="318"/>
      <c r="P20" s="327"/>
      <c r="Q20" s="327"/>
    </row>
    <row r="21" spans="1:17" x14ac:dyDescent="0.35">
      <c r="A21" s="327"/>
      <c r="B21" s="328"/>
      <c r="C21" s="328"/>
      <c r="D21" s="328"/>
      <c r="E21" s="328"/>
      <c r="F21" s="328"/>
      <c r="G21" s="328"/>
      <c r="H21" s="328"/>
      <c r="I21" s="328"/>
      <c r="J21" s="328"/>
      <c r="K21" s="328"/>
      <c r="L21" s="328"/>
      <c r="M21" s="328"/>
      <c r="N21" s="328"/>
      <c r="O21" s="328"/>
      <c r="P21" s="327"/>
      <c r="Q21" s="327"/>
    </row>
    <row r="22" spans="1:17" x14ac:dyDescent="0.35">
      <c r="A22" s="327"/>
      <c r="B22" s="309"/>
      <c r="C22" s="309"/>
      <c r="D22" s="309"/>
      <c r="E22" s="309"/>
      <c r="F22" s="310"/>
      <c r="G22" s="309"/>
      <c r="H22" s="309">
        <v>1</v>
      </c>
      <c r="I22" s="309"/>
      <c r="J22" s="309"/>
      <c r="K22" s="309"/>
      <c r="L22" s="309"/>
      <c r="M22" s="309"/>
      <c r="N22" s="309"/>
      <c r="O22" s="309"/>
      <c r="P22" s="327"/>
      <c r="Q22" s="327"/>
    </row>
    <row r="23" spans="1:17" ht="13.15" x14ac:dyDescent="0.4">
      <c r="A23" s="327"/>
      <c r="B23" s="309"/>
      <c r="C23" s="309"/>
      <c r="D23" s="309"/>
      <c r="E23" s="309"/>
      <c r="F23" s="311" t="s">
        <v>2131</v>
      </c>
      <c r="G23" s="309">
        <f>COUNTA(G9:G20)</f>
        <v>3</v>
      </c>
      <c r="H23" s="309">
        <f>COUNTA(H21:H22)</f>
        <v>1</v>
      </c>
      <c r="I23" s="309">
        <f>COUNTA(I9:I20)</f>
        <v>3</v>
      </c>
      <c r="J23" s="309"/>
      <c r="K23" s="309">
        <f>COUNTA(K9:K20)</f>
        <v>2</v>
      </c>
      <c r="L23" s="309"/>
      <c r="M23" s="309">
        <f>COUNTA(M9:M20)</f>
        <v>0</v>
      </c>
      <c r="N23" s="309"/>
      <c r="O23" s="309">
        <f>COUNTA(O9:O20)</f>
        <v>0</v>
      </c>
      <c r="P23" s="327"/>
      <c r="Q23" s="327"/>
    </row>
    <row r="24" spans="1:17" ht="13.15" x14ac:dyDescent="0.4">
      <c r="A24" s="327"/>
      <c r="B24" s="309"/>
      <c r="C24" s="309"/>
      <c r="D24" s="309"/>
      <c r="E24" s="309"/>
      <c r="F24" s="311" t="s">
        <v>2132</v>
      </c>
      <c r="G24" s="312">
        <f>G23/11</f>
        <v>0.27272727272727271</v>
      </c>
      <c r="H24" s="312">
        <f>H23/120</f>
        <v>8.3333333333333332E-3</v>
      </c>
      <c r="I24" s="312">
        <f>I23/11</f>
        <v>0.27272727272727271</v>
      </c>
      <c r="J24" s="309"/>
      <c r="K24" s="312">
        <f>K23/11</f>
        <v>0.18181818181818182</v>
      </c>
      <c r="L24" s="309"/>
      <c r="M24" s="312">
        <f>M23/11</f>
        <v>0</v>
      </c>
      <c r="N24" s="309"/>
      <c r="O24" s="312">
        <f>O23/10</f>
        <v>0</v>
      </c>
      <c r="P24" s="327"/>
      <c r="Q24" s="327"/>
    </row>
    <row r="25" spans="1:17" x14ac:dyDescent="0.35">
      <c r="A25" s="327"/>
      <c r="B25" s="309"/>
      <c r="C25" s="309"/>
      <c r="D25" s="309"/>
      <c r="E25" s="309"/>
      <c r="F25" s="309"/>
      <c r="G25" s="309"/>
      <c r="H25" s="309"/>
      <c r="I25" s="309"/>
      <c r="J25" s="309"/>
      <c r="K25" s="309"/>
      <c r="L25" s="309"/>
      <c r="M25" s="309"/>
      <c r="N25" s="309"/>
      <c r="O25" s="309"/>
      <c r="P25" s="327"/>
      <c r="Q25" s="327"/>
    </row>
    <row r="26" spans="1:17" x14ac:dyDescent="0.35">
      <c r="A26" s="327"/>
      <c r="B26" s="309"/>
      <c r="C26" s="309"/>
      <c r="D26" s="309"/>
      <c r="E26" s="309"/>
      <c r="F26" s="309"/>
      <c r="G26" s="309"/>
      <c r="H26" s="309"/>
      <c r="I26" s="309"/>
      <c r="J26" s="309"/>
      <c r="K26" s="309"/>
      <c r="L26" s="309"/>
      <c r="M26" s="309"/>
      <c r="N26" s="309"/>
      <c r="O26" s="309"/>
      <c r="P26" s="327"/>
      <c r="Q26" s="327"/>
    </row>
    <row r="27" spans="1:17" x14ac:dyDescent="0.35">
      <c r="A27" s="327"/>
      <c r="B27" s="309"/>
      <c r="C27" s="309"/>
      <c r="D27" s="309"/>
      <c r="E27" s="309"/>
      <c r="F27" s="309"/>
      <c r="G27" s="309"/>
      <c r="H27" s="309"/>
      <c r="I27" s="309"/>
      <c r="J27" s="309"/>
      <c r="K27" s="309"/>
      <c r="L27" s="309"/>
      <c r="M27" s="309"/>
      <c r="N27" s="309"/>
      <c r="O27" s="309"/>
      <c r="P27" s="327"/>
      <c r="Q27" s="327"/>
    </row>
    <row r="28" spans="1:17" x14ac:dyDescent="0.35">
      <c r="A28" s="327"/>
      <c r="B28" s="309"/>
      <c r="C28" s="309"/>
      <c r="D28" s="309"/>
      <c r="E28" s="309"/>
      <c r="F28" s="309"/>
      <c r="G28" s="309"/>
      <c r="H28" s="309"/>
      <c r="I28" s="309"/>
      <c r="J28" s="309"/>
      <c r="K28" s="309"/>
      <c r="L28" s="309"/>
      <c r="M28" s="309"/>
      <c r="N28" s="309"/>
      <c r="O28" s="309"/>
      <c r="P28" s="327"/>
      <c r="Q28" s="327"/>
    </row>
    <row r="29" spans="1:17" ht="13.15" x14ac:dyDescent="0.35">
      <c r="A29" s="327"/>
      <c r="B29" s="313">
        <f>H24</f>
        <v>8.3333333333333332E-3</v>
      </c>
      <c r="C29" s="309">
        <v>0</v>
      </c>
      <c r="D29" s="309" t="str">
        <f>VLOOKUP(MAX(B29:B34),B29:C34, 2, 0)</f>
        <v>1 - 2</v>
      </c>
      <c r="E29" s="314"/>
      <c r="F29" s="309"/>
      <c r="G29" s="309"/>
      <c r="H29" s="309"/>
      <c r="I29" s="309"/>
      <c r="J29" s="309"/>
      <c r="K29" s="309"/>
      <c r="L29" s="309"/>
      <c r="M29" s="309"/>
      <c r="N29" s="309"/>
      <c r="O29" s="309"/>
      <c r="P29" s="327"/>
      <c r="Q29" s="327"/>
    </row>
    <row r="30" spans="1:17" ht="13.15" x14ac:dyDescent="0.4">
      <c r="B30" s="313">
        <f>G24</f>
        <v>0.27272727272727271</v>
      </c>
      <c r="C30" s="314" t="s">
        <v>1971</v>
      </c>
      <c r="D30" s="315"/>
      <c r="E30" s="315"/>
      <c r="F30" s="309"/>
      <c r="G30" s="309"/>
      <c r="H30" s="309"/>
      <c r="I30" s="309"/>
      <c r="J30" s="309"/>
      <c r="K30" s="309"/>
      <c r="L30" s="309"/>
      <c r="M30" s="309"/>
      <c r="N30" s="309"/>
      <c r="O30" s="309"/>
    </row>
    <row r="31" spans="1:17" ht="13.15" x14ac:dyDescent="0.4">
      <c r="B31" s="313">
        <f>I24</f>
        <v>0.27272727272727271</v>
      </c>
      <c r="C31" s="315" t="s">
        <v>2001</v>
      </c>
      <c r="D31" s="316"/>
      <c r="E31" s="316"/>
      <c r="F31" s="309"/>
      <c r="G31" s="309"/>
      <c r="H31" s="309"/>
      <c r="I31" s="309"/>
      <c r="J31" s="309"/>
      <c r="K31" s="309"/>
      <c r="L31" s="309"/>
      <c r="M31" s="309"/>
      <c r="N31" s="309"/>
      <c r="O31" s="309"/>
    </row>
    <row r="32" spans="1:17" ht="13.15" x14ac:dyDescent="0.35">
      <c r="B32" s="313">
        <f>K24</f>
        <v>0.18181818181818182</v>
      </c>
      <c r="C32" s="316" t="s">
        <v>1987</v>
      </c>
      <c r="D32" s="316"/>
      <c r="E32" s="316"/>
      <c r="F32" s="309"/>
      <c r="G32" s="309"/>
      <c r="H32" s="309"/>
      <c r="I32" s="309"/>
      <c r="J32" s="309"/>
      <c r="K32" s="309"/>
      <c r="L32" s="309"/>
      <c r="M32" s="309"/>
      <c r="N32" s="309"/>
      <c r="O32" s="309"/>
    </row>
    <row r="33" spans="2:15" ht="13.15" x14ac:dyDescent="0.35">
      <c r="B33" s="313">
        <f>M24</f>
        <v>0</v>
      </c>
      <c r="C33" s="316" t="s">
        <v>1993</v>
      </c>
      <c r="D33" s="316"/>
      <c r="E33" s="316"/>
      <c r="F33" s="309"/>
      <c r="G33" s="309"/>
      <c r="H33" s="309"/>
      <c r="I33" s="309"/>
      <c r="J33" s="309"/>
      <c r="K33" s="309"/>
      <c r="L33" s="309"/>
      <c r="M33" s="309"/>
      <c r="N33" s="309"/>
      <c r="O33" s="309"/>
    </row>
    <row r="34" spans="2:15" ht="13.15" x14ac:dyDescent="0.35">
      <c r="B34" s="313">
        <f>O24</f>
        <v>0</v>
      </c>
      <c r="C34" s="316" t="s">
        <v>1995</v>
      </c>
      <c r="D34" s="309"/>
      <c r="E34" s="309"/>
      <c r="F34" s="309"/>
      <c r="G34" s="309"/>
      <c r="H34" s="309"/>
      <c r="I34" s="309"/>
      <c r="J34" s="309"/>
      <c r="K34" s="309"/>
      <c r="L34" s="309"/>
      <c r="M34" s="309"/>
      <c r="N34" s="309"/>
      <c r="O34" s="309"/>
    </row>
  </sheetData>
  <sheetProtection sheet="1" objects="1" scenarios="1"/>
  <mergeCells count="17">
    <mergeCell ref="J1:Q2"/>
    <mergeCell ref="B2:B3"/>
    <mergeCell ref="D2:E3"/>
    <mergeCell ref="O12:O13"/>
    <mergeCell ref="F4:M4"/>
    <mergeCell ref="O14:O15"/>
    <mergeCell ref="M14:M15"/>
    <mergeCell ref="B9:E20"/>
    <mergeCell ref="N12:N13"/>
    <mergeCell ref="L14:L15"/>
    <mergeCell ref="N14:N15"/>
    <mergeCell ref="H16:H17"/>
    <mergeCell ref="F16:F17"/>
    <mergeCell ref="G16:G17"/>
    <mergeCell ref="I16:I17"/>
    <mergeCell ref="J16:J17"/>
    <mergeCell ref="K16:K17"/>
  </mergeCells>
  <conditionalFormatting sqref="F23:F24">
    <cfRule type="expression" dxfId="27" priority="2">
      <formula>G23="Y"</formula>
    </cfRule>
  </conditionalFormatting>
  <conditionalFormatting sqref="F9:N20">
    <cfRule type="expression" dxfId="26" priority="1">
      <formula>G9="y"</formula>
    </cfRule>
  </conditionalFormatting>
  <dataValidations count="1">
    <dataValidation type="textLength" operator="lessThan" allowBlank="1" showInputMessage="1" showErrorMessage="1" sqref="F4">
      <formula1>2000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Lists2!$A$2:$A$12</xm:f>
          </x14:formula1>
          <xm:sqref>B4</xm:sqref>
        </x14:dataValidation>
        <x14:dataValidation type="list" allowBlank="1" showInputMessage="1" showErrorMessage="1">
          <x14:formula1>
            <xm:f>Lists2!$F$2:$F$3</xm:f>
          </x14:formula1>
          <xm:sqref>G9:G20 I9:I20 K9:K20 M9:M20 O9:O20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0396E"/>
  </sheetPr>
  <dimension ref="B1:R42"/>
  <sheetViews>
    <sheetView showGridLines="0" topLeftCell="A4" zoomScale="98" zoomScaleNormal="110" workbookViewId="0">
      <selection activeCell="F4" sqref="F4:M4"/>
    </sheetView>
  </sheetViews>
  <sheetFormatPr defaultRowHeight="12.75" x14ac:dyDescent="0.35"/>
  <cols>
    <col min="1" max="1" width="2.73046875" customWidth="1"/>
    <col min="4" max="4" width="7.265625" customWidth="1"/>
    <col min="5" max="5" width="7.59765625" customWidth="1"/>
    <col min="6" max="6" width="35.73046875" customWidth="1"/>
    <col min="7" max="7" width="7.1328125" customWidth="1"/>
    <col min="8" max="8" width="35.59765625" customWidth="1"/>
    <col min="9" max="9" width="7.3984375" customWidth="1"/>
    <col min="10" max="10" width="37" customWidth="1"/>
    <col min="11" max="11" width="5" customWidth="1"/>
    <col min="12" max="12" width="35.73046875" customWidth="1"/>
    <col min="13" max="13" width="6.3984375" customWidth="1"/>
    <col min="14" max="14" width="35.73046875" customWidth="1"/>
  </cols>
  <sheetData>
    <row r="1" spans="2:18" ht="46.5" customHeight="1" x14ac:dyDescent="1.35">
      <c r="B1" s="145" t="s">
        <v>2073</v>
      </c>
      <c r="C1" s="145"/>
      <c r="D1" s="145"/>
      <c r="E1" s="26"/>
      <c r="F1" s="26"/>
      <c r="G1" s="26"/>
      <c r="H1" s="26"/>
      <c r="I1" s="26"/>
      <c r="J1" s="419" t="s">
        <v>2134</v>
      </c>
      <c r="K1" s="420"/>
      <c r="L1" s="420"/>
      <c r="M1" s="420"/>
      <c r="N1" s="420"/>
      <c r="O1" s="420"/>
      <c r="P1" s="420"/>
      <c r="Q1" s="420"/>
      <c r="R1" s="223"/>
    </row>
    <row r="2" spans="2:18" ht="46.5" customHeight="1" x14ac:dyDescent="0.4">
      <c r="B2" s="422" t="s">
        <v>2066</v>
      </c>
      <c r="C2" s="26"/>
      <c r="D2" s="421" t="s">
        <v>2133</v>
      </c>
      <c r="E2" s="421"/>
      <c r="F2" s="26"/>
      <c r="G2" s="26"/>
      <c r="H2" s="26"/>
      <c r="I2" s="26"/>
      <c r="J2" s="420"/>
      <c r="K2" s="420"/>
      <c r="L2" s="420"/>
      <c r="M2" s="420"/>
      <c r="N2" s="420"/>
      <c r="O2" s="420"/>
      <c r="P2" s="420"/>
      <c r="Q2" s="420"/>
      <c r="R2" s="223"/>
    </row>
    <row r="3" spans="2:18" ht="25.5" customHeight="1" x14ac:dyDescent="0.4">
      <c r="B3" s="423"/>
      <c r="D3" s="421"/>
      <c r="E3" s="421"/>
      <c r="F3" s="306" t="s">
        <v>2067</v>
      </c>
      <c r="J3" s="26"/>
      <c r="M3" s="26"/>
      <c r="O3" s="223"/>
      <c r="P3" s="223"/>
      <c r="Q3" s="223"/>
      <c r="R3" s="223"/>
    </row>
    <row r="4" spans="2:18" ht="104.25" customHeight="1" x14ac:dyDescent="0.4">
      <c r="B4" s="286">
        <v>4</v>
      </c>
      <c r="D4" s="305" t="str">
        <f>D34</f>
        <v>3 - 4</v>
      </c>
      <c r="F4" s="437" t="s">
        <v>2353</v>
      </c>
      <c r="G4" s="438"/>
      <c r="H4" s="438"/>
      <c r="I4" s="438"/>
      <c r="J4" s="438"/>
      <c r="K4" s="438"/>
      <c r="L4" s="438"/>
      <c r="M4" s="439"/>
      <c r="N4" s="307"/>
      <c r="O4" s="307"/>
      <c r="P4" s="307"/>
      <c r="Q4" s="307"/>
      <c r="R4" s="307"/>
    </row>
    <row r="5" spans="2:18" ht="13.15" x14ac:dyDescent="0.4">
      <c r="B5" s="26"/>
      <c r="C5" s="26"/>
      <c r="D5" s="26"/>
      <c r="E5" s="26"/>
      <c r="F5" s="26"/>
      <c r="G5" s="26"/>
      <c r="H5" s="169"/>
      <c r="I5" s="171"/>
      <c r="K5" s="171"/>
      <c r="L5" s="171"/>
      <c r="M5" s="171"/>
      <c r="N5" s="171"/>
      <c r="O5" s="26"/>
    </row>
    <row r="6" spans="2:18" ht="13.15" x14ac:dyDescent="0.4">
      <c r="B6" s="26"/>
      <c r="C6" s="26"/>
      <c r="D6" s="26"/>
      <c r="E6" s="26"/>
      <c r="F6" s="308" t="s">
        <v>2135</v>
      </c>
      <c r="G6" s="26"/>
      <c r="H6" s="169"/>
      <c r="I6" s="171"/>
      <c r="J6" s="171"/>
      <c r="K6" s="171"/>
      <c r="L6" s="171"/>
      <c r="M6" s="171"/>
      <c r="N6" s="308" t="s">
        <v>2136</v>
      </c>
      <c r="O6" s="26"/>
    </row>
    <row r="7" spans="2:18" ht="13.15" x14ac:dyDescent="0.4">
      <c r="B7" s="26"/>
      <c r="C7" s="26"/>
      <c r="D7" s="26"/>
      <c r="E7" s="26"/>
      <c r="F7" s="169"/>
      <c r="G7" s="170" t="s">
        <v>2068</v>
      </c>
      <c r="H7" s="26"/>
      <c r="I7" s="170" t="s">
        <v>2068</v>
      </c>
      <c r="J7" s="26"/>
      <c r="K7" s="170" t="s">
        <v>2068</v>
      </c>
      <c r="L7" s="26"/>
      <c r="M7" s="170" t="s">
        <v>2068</v>
      </c>
      <c r="N7" s="171"/>
      <c r="O7" s="26"/>
    </row>
    <row r="8" spans="2:18" ht="13.5" thickBot="1" x14ac:dyDescent="0.45">
      <c r="B8" s="26"/>
      <c r="C8" s="26"/>
      <c r="D8" s="26"/>
      <c r="E8" s="26"/>
      <c r="F8" s="174" t="s">
        <v>1971</v>
      </c>
      <c r="G8" s="173"/>
      <c r="H8" s="343" t="s">
        <v>2001</v>
      </c>
      <c r="I8" s="357"/>
      <c r="J8" s="175" t="s">
        <v>1987</v>
      </c>
      <c r="K8" s="175"/>
      <c r="L8" s="175" t="s">
        <v>1993</v>
      </c>
      <c r="M8" s="175"/>
      <c r="N8" s="175" t="s">
        <v>1995</v>
      </c>
      <c r="O8" s="177"/>
    </row>
    <row r="9" spans="2:18" ht="23.25" customHeight="1" thickBot="1" x14ac:dyDescent="0.4">
      <c r="B9" s="417" t="s">
        <v>35</v>
      </c>
      <c r="C9" s="417"/>
      <c r="D9" s="417"/>
      <c r="E9" s="417"/>
      <c r="F9" s="349" t="s">
        <v>1882</v>
      </c>
      <c r="G9" s="351"/>
      <c r="H9" s="351" t="s">
        <v>1882</v>
      </c>
      <c r="I9" s="351"/>
      <c r="J9" s="351" t="s">
        <v>1882</v>
      </c>
      <c r="K9" s="351"/>
      <c r="L9" s="351" t="s">
        <v>1882</v>
      </c>
      <c r="M9" s="351"/>
      <c r="N9" s="351" t="s">
        <v>1882</v>
      </c>
      <c r="O9" s="332"/>
    </row>
    <row r="10" spans="2:18" ht="81.75" customHeight="1" thickBot="1" x14ac:dyDescent="0.45">
      <c r="B10" s="417"/>
      <c r="C10" s="417"/>
      <c r="D10" s="417"/>
      <c r="E10" s="417"/>
      <c r="F10" s="346" t="s">
        <v>1516</v>
      </c>
      <c r="G10" s="382"/>
      <c r="H10" s="345" t="s">
        <v>1566</v>
      </c>
      <c r="I10" s="382"/>
      <c r="J10" s="345" t="s">
        <v>1608</v>
      </c>
      <c r="K10" s="382" t="s">
        <v>2070</v>
      </c>
      <c r="L10" s="345" t="s">
        <v>1649</v>
      </c>
      <c r="M10" s="382"/>
      <c r="N10" s="345" t="s">
        <v>2259</v>
      </c>
      <c r="O10" s="358"/>
    </row>
    <row r="11" spans="2:18" ht="87" customHeight="1" thickBot="1" x14ac:dyDescent="0.45">
      <c r="B11" s="417"/>
      <c r="C11" s="417"/>
      <c r="D11" s="417"/>
      <c r="E11" s="417"/>
      <c r="F11" s="345" t="s">
        <v>1517</v>
      </c>
      <c r="G11" s="378"/>
      <c r="H11" s="348" t="s">
        <v>1567</v>
      </c>
      <c r="I11" s="378"/>
      <c r="J11" s="342" t="s">
        <v>2266</v>
      </c>
      <c r="K11" s="378" t="s">
        <v>2070</v>
      </c>
      <c r="L11" s="342" t="s">
        <v>2257</v>
      </c>
      <c r="M11" s="378"/>
      <c r="N11" s="345" t="s">
        <v>2258</v>
      </c>
      <c r="O11" s="317"/>
    </row>
    <row r="12" spans="2:18" ht="28.9" thickBot="1" x14ac:dyDescent="0.45">
      <c r="B12" s="417"/>
      <c r="C12" s="417"/>
      <c r="D12" s="417"/>
      <c r="E12" s="417"/>
      <c r="F12" s="345" t="s">
        <v>1883</v>
      </c>
      <c r="G12" s="378"/>
      <c r="H12" s="347" t="s">
        <v>1906</v>
      </c>
      <c r="I12" s="378"/>
      <c r="J12" s="347" t="s">
        <v>1922</v>
      </c>
      <c r="K12" s="378"/>
      <c r="L12" s="347" t="s">
        <v>1944</v>
      </c>
      <c r="M12" s="378"/>
      <c r="N12" s="345" t="s">
        <v>1960</v>
      </c>
      <c r="O12" s="317"/>
    </row>
    <row r="13" spans="2:18" ht="57.4" thickBot="1" x14ac:dyDescent="0.45">
      <c r="B13" s="417"/>
      <c r="C13" s="417"/>
      <c r="D13" s="417"/>
      <c r="E13" s="417"/>
      <c r="F13" s="346" t="s">
        <v>2256</v>
      </c>
      <c r="G13" s="377"/>
      <c r="H13" s="345" t="s">
        <v>1904</v>
      </c>
      <c r="I13" s="377"/>
      <c r="J13" s="345" t="s">
        <v>1923</v>
      </c>
      <c r="K13" s="377"/>
      <c r="L13" s="345" t="s">
        <v>1945</v>
      </c>
      <c r="M13" s="377"/>
      <c r="N13" s="345" t="s">
        <v>1959</v>
      </c>
      <c r="O13" s="317"/>
    </row>
    <row r="14" spans="2:18" ht="91.5" customHeight="1" thickBot="1" x14ac:dyDescent="0.4">
      <c r="B14" s="417"/>
      <c r="C14" s="417"/>
      <c r="D14" s="417"/>
      <c r="E14" s="417"/>
      <c r="F14" s="346" t="s">
        <v>2255</v>
      </c>
      <c r="G14" s="378"/>
      <c r="H14" s="345" t="s">
        <v>1905</v>
      </c>
      <c r="I14" s="378" t="s">
        <v>2070</v>
      </c>
      <c r="J14" s="347" t="s">
        <v>1924</v>
      </c>
      <c r="K14" s="377"/>
      <c r="L14" s="348" t="s">
        <v>1646</v>
      </c>
      <c r="M14" s="378"/>
      <c r="N14" s="345" t="s">
        <v>2251</v>
      </c>
      <c r="O14" s="320"/>
    </row>
    <row r="15" spans="2:18" ht="71.650000000000006" thickBot="1" x14ac:dyDescent="0.45">
      <c r="B15" s="417"/>
      <c r="C15" s="417"/>
      <c r="D15" s="417"/>
      <c r="E15" s="417"/>
      <c r="F15" s="442" t="s">
        <v>2252</v>
      </c>
      <c r="G15" s="446"/>
      <c r="H15" s="444" t="s">
        <v>2254</v>
      </c>
      <c r="I15" s="445"/>
      <c r="J15" s="444" t="s">
        <v>2260</v>
      </c>
      <c r="K15" s="446"/>
      <c r="L15" s="347" t="s">
        <v>2250</v>
      </c>
      <c r="M15" s="378"/>
      <c r="N15" s="347" t="s">
        <v>2253</v>
      </c>
      <c r="O15" s="317"/>
    </row>
    <row r="16" spans="2:18" ht="60.75" customHeight="1" thickBot="1" x14ac:dyDescent="0.45">
      <c r="B16" s="417"/>
      <c r="C16" s="417"/>
      <c r="D16" s="417"/>
      <c r="E16" s="417"/>
      <c r="F16" s="443"/>
      <c r="G16" s="446"/>
      <c r="H16" s="444"/>
      <c r="I16" s="445"/>
      <c r="J16" s="444"/>
      <c r="K16" s="446"/>
      <c r="L16" s="348" t="s">
        <v>1652</v>
      </c>
      <c r="M16" s="378"/>
      <c r="N16" s="345" t="s">
        <v>1681</v>
      </c>
      <c r="O16" s="317"/>
    </row>
    <row r="17" spans="2:17" ht="57.4" thickBot="1" x14ac:dyDescent="0.45">
      <c r="B17" s="417"/>
      <c r="C17" s="417"/>
      <c r="D17" s="417"/>
      <c r="E17" s="417"/>
      <c r="F17" s="348" t="s">
        <v>2157</v>
      </c>
      <c r="G17" s="383"/>
      <c r="H17" s="348" t="s">
        <v>1925</v>
      </c>
      <c r="I17" s="383"/>
      <c r="J17" s="348" t="s">
        <v>2267</v>
      </c>
      <c r="K17" s="384"/>
      <c r="L17" s="348" t="s">
        <v>2261</v>
      </c>
      <c r="M17" s="383"/>
      <c r="N17" s="342" t="s">
        <v>2158</v>
      </c>
      <c r="O17" s="385"/>
    </row>
    <row r="18" spans="2:17" ht="14.65" thickBot="1" x14ac:dyDescent="0.4">
      <c r="B18" s="417"/>
      <c r="C18" s="417"/>
      <c r="D18" s="417"/>
      <c r="E18" s="417"/>
      <c r="F18" s="349" t="s">
        <v>1884</v>
      </c>
      <c r="G18" s="350"/>
      <c r="H18" s="351" t="s">
        <v>1884</v>
      </c>
      <c r="I18" s="350"/>
      <c r="J18" s="351" t="s">
        <v>1884</v>
      </c>
      <c r="K18" s="350"/>
      <c r="L18" s="351" t="s">
        <v>1884</v>
      </c>
      <c r="M18" s="350"/>
      <c r="N18" s="351" t="s">
        <v>676</v>
      </c>
      <c r="O18" s="350"/>
    </row>
    <row r="19" spans="2:17" ht="71.650000000000006" thickBot="1" x14ac:dyDescent="0.4">
      <c r="B19" s="417"/>
      <c r="C19" s="417"/>
      <c r="D19" s="417"/>
      <c r="E19" s="417"/>
      <c r="F19" s="333" t="s">
        <v>1521</v>
      </c>
      <c r="G19" s="386"/>
      <c r="H19" s="334" t="s">
        <v>1573</v>
      </c>
      <c r="I19" s="386"/>
      <c r="J19" s="334" t="s">
        <v>1612</v>
      </c>
      <c r="K19" s="386"/>
      <c r="L19" s="334" t="s">
        <v>1651</v>
      </c>
      <c r="M19" s="386"/>
      <c r="N19" s="441" t="s">
        <v>1961</v>
      </c>
      <c r="O19" s="440"/>
      <c r="P19" s="328"/>
      <c r="Q19" s="328"/>
    </row>
    <row r="20" spans="2:17" ht="14.65" thickBot="1" x14ac:dyDescent="0.4">
      <c r="B20" s="417"/>
      <c r="C20" s="417"/>
      <c r="D20" s="417"/>
      <c r="E20" s="417"/>
      <c r="F20" s="349" t="s">
        <v>1885</v>
      </c>
      <c r="G20" s="352"/>
      <c r="H20" s="351" t="s">
        <v>1885</v>
      </c>
      <c r="I20" s="352"/>
      <c r="J20" s="351" t="s">
        <v>1885</v>
      </c>
      <c r="K20" s="353"/>
      <c r="L20" s="351" t="s">
        <v>1885</v>
      </c>
      <c r="M20" s="331"/>
      <c r="N20" s="441"/>
      <c r="O20" s="440"/>
      <c r="P20" s="328"/>
      <c r="Q20" s="328"/>
    </row>
    <row r="21" spans="2:17" ht="43.15" thickBot="1" x14ac:dyDescent="0.4">
      <c r="B21" s="417"/>
      <c r="C21" s="417"/>
      <c r="D21" s="417"/>
      <c r="E21" s="417"/>
      <c r="F21" s="333" t="s">
        <v>1522</v>
      </c>
      <c r="G21" s="386"/>
      <c r="H21" s="334" t="s">
        <v>1572</v>
      </c>
      <c r="I21" s="386"/>
      <c r="J21" s="334" t="s">
        <v>1607</v>
      </c>
      <c r="K21" s="392"/>
      <c r="L21" s="334" t="s">
        <v>1650</v>
      </c>
      <c r="M21" s="386"/>
      <c r="N21" s="441"/>
      <c r="O21" s="440"/>
      <c r="P21" s="328"/>
      <c r="Q21" s="328"/>
    </row>
    <row r="22" spans="2:17" ht="14.65" thickBot="1" x14ac:dyDescent="0.4">
      <c r="B22" s="417"/>
      <c r="C22" s="417"/>
      <c r="D22" s="417"/>
      <c r="E22" s="417"/>
      <c r="F22" s="354" t="s">
        <v>1886</v>
      </c>
      <c r="G22" s="355"/>
      <c r="H22" s="351" t="s">
        <v>1886</v>
      </c>
      <c r="I22" s="353"/>
      <c r="J22" s="351" t="s">
        <v>1886</v>
      </c>
      <c r="K22" s="352"/>
      <c r="L22" s="351" t="s">
        <v>1886</v>
      </c>
      <c r="M22" s="353"/>
      <c r="N22" s="356" t="s">
        <v>1886</v>
      </c>
      <c r="O22" s="356"/>
      <c r="P22" s="328"/>
      <c r="Q22" s="328"/>
    </row>
    <row r="23" spans="2:17" ht="43.15" thickBot="1" x14ac:dyDescent="0.4">
      <c r="B23" s="417"/>
      <c r="C23" s="417"/>
      <c r="D23" s="417"/>
      <c r="E23" s="417"/>
      <c r="F23" s="336" t="s">
        <v>2262</v>
      </c>
      <c r="G23" s="387"/>
      <c r="H23" s="335" t="s">
        <v>1563</v>
      </c>
      <c r="I23" s="390"/>
      <c r="J23" s="335" t="s">
        <v>1926</v>
      </c>
      <c r="K23" s="390"/>
      <c r="L23" s="335" t="s">
        <v>1642</v>
      </c>
      <c r="M23" s="390"/>
      <c r="N23" s="335" t="s">
        <v>1678</v>
      </c>
      <c r="O23" s="393"/>
      <c r="P23" s="328"/>
      <c r="Q23" s="328"/>
    </row>
    <row r="24" spans="2:17" ht="57.4" thickBot="1" x14ac:dyDescent="0.4">
      <c r="B24" s="417"/>
      <c r="C24" s="417"/>
      <c r="D24" s="417"/>
      <c r="E24" s="417"/>
      <c r="F24" s="336" t="s">
        <v>2263</v>
      </c>
      <c r="G24" s="388"/>
      <c r="H24" s="335" t="s">
        <v>1564</v>
      </c>
      <c r="I24" s="377" t="s">
        <v>2070</v>
      </c>
      <c r="J24" s="335" t="s">
        <v>2265</v>
      </c>
      <c r="K24" s="377"/>
      <c r="L24" s="335" t="s">
        <v>1946</v>
      </c>
      <c r="M24" s="377"/>
      <c r="N24" s="335" t="s">
        <v>1679</v>
      </c>
      <c r="O24" s="394"/>
      <c r="P24" s="328"/>
      <c r="Q24" s="328"/>
    </row>
    <row r="25" spans="2:17" ht="43.15" thickBot="1" x14ac:dyDescent="0.4">
      <c r="B25" s="417"/>
      <c r="C25" s="417"/>
      <c r="D25" s="417"/>
      <c r="E25" s="417"/>
      <c r="F25" s="337" t="s">
        <v>2264</v>
      </c>
      <c r="G25" s="389"/>
      <c r="H25" s="335" t="s">
        <v>1907</v>
      </c>
      <c r="I25" s="391"/>
      <c r="J25" s="335" t="s">
        <v>1631</v>
      </c>
      <c r="K25" s="391"/>
      <c r="L25" s="335" t="s">
        <v>1644</v>
      </c>
      <c r="M25" s="389"/>
      <c r="N25" s="335" t="s">
        <v>1962</v>
      </c>
      <c r="O25" s="395"/>
      <c r="P25" s="328"/>
      <c r="Q25" s="328"/>
    </row>
    <row r="26" spans="2:17" x14ac:dyDescent="0.35">
      <c r="B26" s="328"/>
      <c r="C26" s="328"/>
      <c r="D26" s="328"/>
      <c r="E26" s="328"/>
      <c r="F26" s="328"/>
      <c r="G26" s="328"/>
      <c r="H26" s="328"/>
      <c r="I26" s="328"/>
      <c r="J26" s="328"/>
      <c r="K26" s="328"/>
      <c r="L26" s="328"/>
      <c r="M26" s="328"/>
      <c r="N26" s="328"/>
      <c r="O26" s="328"/>
      <c r="P26" s="328"/>
      <c r="Q26" s="328"/>
    </row>
    <row r="27" spans="2:17" x14ac:dyDescent="0.35">
      <c r="B27" s="309"/>
      <c r="C27" s="309"/>
      <c r="D27" s="309"/>
      <c r="E27" s="309"/>
      <c r="F27" s="310"/>
      <c r="G27" s="309"/>
      <c r="H27" s="309">
        <v>1</v>
      </c>
      <c r="I27" s="309"/>
      <c r="J27" s="309"/>
      <c r="K27" s="309"/>
      <c r="L27" s="309"/>
      <c r="M27" s="309"/>
      <c r="N27" s="309"/>
      <c r="O27" s="309"/>
      <c r="P27" s="328"/>
      <c r="Q27" s="328"/>
    </row>
    <row r="28" spans="2:17" ht="13.15" x14ac:dyDescent="0.4">
      <c r="B28" s="309"/>
      <c r="C28" s="309"/>
      <c r="D28" s="309"/>
      <c r="E28" s="309"/>
      <c r="F28" s="311" t="s">
        <v>2131</v>
      </c>
      <c r="G28" s="309">
        <f>COUNTA(G10:G25)</f>
        <v>0</v>
      </c>
      <c r="H28" s="309">
        <f>COUNTA(H26:H27)</f>
        <v>1</v>
      </c>
      <c r="I28" s="309">
        <f>COUNTA(I10:I25)</f>
        <v>2</v>
      </c>
      <c r="J28" s="309"/>
      <c r="K28" s="309">
        <f>COUNTA(K10:K25)</f>
        <v>2</v>
      </c>
      <c r="L28" s="309"/>
      <c r="M28" s="309">
        <f>COUNTA(M10:M25)</f>
        <v>0</v>
      </c>
      <c r="N28" s="309"/>
      <c r="O28" s="309">
        <f>COUNTA(O10:O25)</f>
        <v>0</v>
      </c>
      <c r="P28" s="328"/>
      <c r="Q28" s="328"/>
    </row>
    <row r="29" spans="2:17" ht="13.15" x14ac:dyDescent="0.4">
      <c r="B29" s="309"/>
      <c r="C29" s="309"/>
      <c r="D29" s="309"/>
      <c r="E29" s="309"/>
      <c r="F29" s="311" t="s">
        <v>2132</v>
      </c>
      <c r="G29" s="312">
        <f>G28/12</f>
        <v>0</v>
      </c>
      <c r="H29" s="312">
        <f>H28/120</f>
        <v>8.3333333333333332E-3</v>
      </c>
      <c r="I29" s="312">
        <f>I28/12</f>
        <v>0.16666666666666666</v>
      </c>
      <c r="J29" s="309"/>
      <c r="K29" s="312">
        <f>K28/12</f>
        <v>0.16666666666666666</v>
      </c>
      <c r="L29" s="309"/>
      <c r="M29" s="312">
        <f>M28/13</f>
        <v>0</v>
      </c>
      <c r="N29" s="309"/>
      <c r="O29" s="312">
        <f>O28/12</f>
        <v>0</v>
      </c>
      <c r="P29" s="328"/>
      <c r="Q29" s="328"/>
    </row>
    <row r="30" spans="2:17" x14ac:dyDescent="0.35">
      <c r="B30" s="309"/>
      <c r="C30" s="309"/>
      <c r="D30" s="309"/>
      <c r="E30" s="309"/>
      <c r="F30" s="309"/>
      <c r="G30" s="309"/>
      <c r="H30" s="309"/>
      <c r="I30" s="309"/>
      <c r="J30" s="309"/>
      <c r="K30" s="309"/>
      <c r="L30" s="309"/>
      <c r="M30" s="309"/>
      <c r="N30" s="309"/>
      <c r="O30" s="309"/>
      <c r="P30" s="328"/>
      <c r="Q30" s="328"/>
    </row>
    <row r="31" spans="2:17" x14ac:dyDescent="0.35">
      <c r="B31" s="309"/>
      <c r="C31" s="309"/>
      <c r="D31" s="309"/>
      <c r="E31" s="309"/>
      <c r="F31" s="309"/>
      <c r="G31" s="309"/>
      <c r="H31" s="309"/>
      <c r="I31" s="309"/>
      <c r="J31" s="309"/>
      <c r="K31" s="309"/>
      <c r="L31" s="309"/>
      <c r="M31" s="309"/>
      <c r="N31" s="309"/>
      <c r="O31" s="309"/>
      <c r="P31" s="328"/>
      <c r="Q31" s="328"/>
    </row>
    <row r="32" spans="2:17" x14ac:dyDescent="0.35">
      <c r="B32" s="309"/>
      <c r="C32" s="309"/>
      <c r="D32" s="309"/>
      <c r="E32" s="309"/>
      <c r="F32" s="309"/>
      <c r="G32" s="309"/>
      <c r="H32" s="309"/>
      <c r="I32" s="309"/>
      <c r="J32" s="309"/>
      <c r="K32" s="309"/>
      <c r="L32" s="309"/>
      <c r="M32" s="309"/>
      <c r="N32" s="309"/>
      <c r="O32" s="309"/>
    </row>
    <row r="33" spans="2:15" x14ac:dyDescent="0.35">
      <c r="B33" s="309"/>
      <c r="C33" s="309"/>
      <c r="D33" s="309"/>
      <c r="E33" s="309"/>
      <c r="F33" s="309"/>
      <c r="G33" s="309"/>
      <c r="H33" s="309"/>
      <c r="I33" s="309"/>
      <c r="J33" s="309"/>
      <c r="K33" s="309"/>
      <c r="L33" s="309"/>
      <c r="M33" s="309"/>
      <c r="N33" s="309"/>
      <c r="O33" s="309"/>
    </row>
    <row r="34" spans="2:15" ht="13.15" x14ac:dyDescent="0.35">
      <c r="B34" s="313">
        <f>H29</f>
        <v>8.3333333333333332E-3</v>
      </c>
      <c r="C34" s="309">
        <v>0</v>
      </c>
      <c r="D34" s="309" t="str">
        <f>VLOOKUP(MAX(B34:B39),B34:C39, 2, 0)</f>
        <v>3 - 4</v>
      </c>
      <c r="E34" s="314"/>
      <c r="F34" s="309"/>
      <c r="G34" s="309"/>
      <c r="H34" s="309"/>
      <c r="I34" s="309"/>
      <c r="J34" s="309"/>
      <c r="K34" s="309"/>
      <c r="L34" s="309"/>
      <c r="M34" s="309"/>
      <c r="N34" s="309"/>
      <c r="O34" s="309"/>
    </row>
    <row r="35" spans="2:15" ht="13.15" x14ac:dyDescent="0.4">
      <c r="B35" s="313">
        <f>G29</f>
        <v>0</v>
      </c>
      <c r="C35" s="314" t="s">
        <v>1971</v>
      </c>
      <c r="D35" s="315"/>
      <c r="E35" s="315"/>
      <c r="F35" s="309"/>
      <c r="G35" s="309"/>
      <c r="H35" s="309"/>
      <c r="I35" s="309"/>
      <c r="J35" s="309"/>
      <c r="K35" s="309"/>
      <c r="L35" s="309"/>
      <c r="M35" s="309"/>
      <c r="N35" s="309"/>
      <c r="O35" s="309"/>
    </row>
    <row r="36" spans="2:15" ht="13.15" x14ac:dyDescent="0.4">
      <c r="B36" s="313">
        <f>I29</f>
        <v>0.16666666666666666</v>
      </c>
      <c r="C36" s="315" t="s">
        <v>2001</v>
      </c>
      <c r="D36" s="316"/>
      <c r="E36" s="316"/>
      <c r="F36" s="309"/>
      <c r="G36" s="309"/>
      <c r="H36" s="309"/>
      <c r="I36" s="309"/>
      <c r="J36" s="309"/>
      <c r="K36" s="309"/>
      <c r="L36" s="309"/>
      <c r="M36" s="309"/>
      <c r="N36" s="309"/>
      <c r="O36" s="309"/>
    </row>
    <row r="37" spans="2:15" ht="13.15" x14ac:dyDescent="0.35">
      <c r="B37" s="313">
        <f>K29</f>
        <v>0.16666666666666666</v>
      </c>
      <c r="C37" s="316" t="s">
        <v>1987</v>
      </c>
      <c r="D37" s="316"/>
      <c r="E37" s="316"/>
      <c r="F37" s="309"/>
      <c r="G37" s="309"/>
      <c r="H37" s="309"/>
      <c r="I37" s="309"/>
      <c r="J37" s="309"/>
      <c r="K37" s="309"/>
      <c r="L37" s="309"/>
      <c r="M37" s="309"/>
      <c r="N37" s="309"/>
      <c r="O37" s="309"/>
    </row>
    <row r="38" spans="2:15" ht="13.15" x14ac:dyDescent="0.35">
      <c r="B38" s="313">
        <f>M29</f>
        <v>0</v>
      </c>
      <c r="C38" s="316" t="s">
        <v>1993</v>
      </c>
      <c r="D38" s="316"/>
      <c r="E38" s="316"/>
      <c r="F38" s="309"/>
      <c r="G38" s="309"/>
      <c r="H38" s="309"/>
      <c r="I38" s="309"/>
      <c r="J38" s="309"/>
      <c r="K38" s="309"/>
      <c r="L38" s="309"/>
      <c r="M38" s="309"/>
      <c r="N38" s="309"/>
      <c r="O38" s="309"/>
    </row>
    <row r="39" spans="2:15" ht="13.15" x14ac:dyDescent="0.35">
      <c r="B39" s="313">
        <f>O29</f>
        <v>0</v>
      </c>
      <c r="C39" s="316" t="s">
        <v>1995</v>
      </c>
      <c r="D39" s="309"/>
      <c r="E39" s="309"/>
      <c r="F39" s="309"/>
      <c r="G39" s="309"/>
      <c r="H39" s="309"/>
      <c r="I39" s="309"/>
      <c r="J39" s="309"/>
      <c r="K39" s="309"/>
      <c r="L39" s="309"/>
      <c r="M39" s="309"/>
      <c r="N39" s="309"/>
      <c r="O39" s="309"/>
    </row>
    <row r="40" spans="2:15" x14ac:dyDescent="0.35">
      <c r="B40" s="328"/>
      <c r="C40" s="328"/>
      <c r="D40" s="328"/>
      <c r="E40" s="328"/>
      <c r="F40" s="328"/>
      <c r="G40" s="328"/>
      <c r="H40" s="328"/>
      <c r="I40" s="328"/>
      <c r="J40" s="328"/>
      <c r="K40" s="328"/>
      <c r="L40" s="328"/>
      <c r="M40" s="328"/>
      <c r="N40" s="328"/>
      <c r="O40" s="328"/>
    </row>
    <row r="41" spans="2:15" x14ac:dyDescent="0.35">
      <c r="B41" s="328"/>
      <c r="C41" s="328"/>
      <c r="D41" s="328"/>
      <c r="E41" s="328"/>
      <c r="F41" s="328"/>
      <c r="G41" s="328"/>
      <c r="H41" s="328"/>
      <c r="I41" s="328"/>
      <c r="J41" s="328"/>
      <c r="K41" s="328"/>
      <c r="L41" s="328"/>
      <c r="M41" s="328"/>
      <c r="N41" s="328"/>
      <c r="O41" s="328"/>
    </row>
    <row r="42" spans="2:15" x14ac:dyDescent="0.35">
      <c r="B42" s="328"/>
      <c r="C42" s="328"/>
      <c r="D42" s="328"/>
      <c r="E42" s="328"/>
      <c r="F42" s="328"/>
      <c r="G42" s="328"/>
      <c r="H42" s="328"/>
      <c r="I42" s="328"/>
      <c r="J42" s="328"/>
      <c r="K42" s="328"/>
      <c r="L42" s="328"/>
      <c r="M42" s="328"/>
      <c r="N42" s="328"/>
      <c r="O42" s="328"/>
    </row>
  </sheetData>
  <sheetProtection sheet="1" objects="1" scenarios="1"/>
  <mergeCells count="13">
    <mergeCell ref="J1:Q2"/>
    <mergeCell ref="B2:B3"/>
    <mergeCell ref="D2:E3"/>
    <mergeCell ref="F4:M4"/>
    <mergeCell ref="B9:E25"/>
    <mergeCell ref="O19:O21"/>
    <mergeCell ref="N19:N21"/>
    <mergeCell ref="F15:F16"/>
    <mergeCell ref="H15:H16"/>
    <mergeCell ref="J15:J16"/>
    <mergeCell ref="I15:I16"/>
    <mergeCell ref="K15:K16"/>
    <mergeCell ref="G15:G16"/>
  </mergeCells>
  <conditionalFormatting sqref="F28:F29">
    <cfRule type="expression" dxfId="25" priority="2">
      <formula>G28="Y"</formula>
    </cfRule>
  </conditionalFormatting>
  <conditionalFormatting sqref="F10:N25">
    <cfRule type="expression" dxfId="24" priority="1">
      <formula>G10="y"</formula>
    </cfRule>
  </conditionalFormatting>
  <dataValidations count="1">
    <dataValidation type="textLength" operator="lessThan" allowBlank="1" showInputMessage="1" showErrorMessage="1" sqref="F4">
      <formula1>2000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Lists2!$A$2:$A$12</xm:f>
          </x14:formula1>
          <xm:sqref>B4</xm:sqref>
        </x14:dataValidation>
        <x14:dataValidation type="list" allowBlank="1" showInputMessage="1" showErrorMessage="1">
          <x14:formula1>
            <xm:f>Lists2!$F$2:$F$3</xm:f>
          </x14:formula1>
          <xm:sqref>G10:G17 I10:I17 K10:K17 M10:M17 O10:O17 G19 G21 G23:G25 I19 I21 I23:I25 K19 K21 K23:K25 M19 M21 M23:M25 O19:O21 O23:O25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E0396E"/>
  </sheetPr>
  <dimension ref="A1:R52"/>
  <sheetViews>
    <sheetView showGridLines="0" topLeftCell="B1" zoomScale="107" zoomScaleNormal="110" workbookViewId="0">
      <selection activeCell="F4" sqref="F4:M4"/>
    </sheetView>
  </sheetViews>
  <sheetFormatPr defaultRowHeight="12.75" x14ac:dyDescent="0.35"/>
  <cols>
    <col min="1" max="1" width="2.73046875" customWidth="1"/>
    <col min="4" max="4" width="5.73046875" customWidth="1"/>
    <col min="5" max="5" width="7.59765625" customWidth="1"/>
    <col min="6" max="6" width="35.73046875" customWidth="1"/>
    <col min="7" max="7" width="6.59765625" customWidth="1"/>
    <col min="8" max="8" width="35.73046875" customWidth="1"/>
    <col min="9" max="9" width="5.73046875" customWidth="1"/>
    <col min="10" max="10" width="35.73046875" customWidth="1"/>
    <col min="11" max="11" width="5.73046875" customWidth="1"/>
    <col min="12" max="12" width="35.73046875" customWidth="1"/>
    <col min="13" max="13" width="6.265625" customWidth="1"/>
    <col min="14" max="14" width="35.73046875" customWidth="1"/>
  </cols>
  <sheetData>
    <row r="1" spans="2:18" ht="46.5" customHeight="1" x14ac:dyDescent="1.35">
      <c r="B1" s="145" t="s">
        <v>2074</v>
      </c>
      <c r="C1" s="145"/>
      <c r="D1" s="145"/>
      <c r="E1" s="26"/>
      <c r="F1" s="26"/>
      <c r="G1" s="26"/>
      <c r="H1" s="26"/>
      <c r="I1" s="26"/>
      <c r="J1" s="419" t="s">
        <v>2134</v>
      </c>
      <c r="K1" s="420"/>
      <c r="L1" s="420"/>
      <c r="M1" s="420"/>
      <c r="N1" s="420"/>
      <c r="O1" s="420"/>
      <c r="P1" s="420"/>
      <c r="Q1" s="420"/>
      <c r="R1" s="222"/>
    </row>
    <row r="2" spans="2:18" ht="45" customHeight="1" x14ac:dyDescent="0.4">
      <c r="B2" s="422" t="s">
        <v>2066</v>
      </c>
      <c r="C2" s="26"/>
      <c r="D2" s="421" t="s">
        <v>2133</v>
      </c>
      <c r="E2" s="421"/>
      <c r="F2" s="26"/>
      <c r="G2" s="26"/>
      <c r="H2" s="26"/>
      <c r="I2" s="26"/>
      <c r="J2" s="420"/>
      <c r="K2" s="420"/>
      <c r="L2" s="420"/>
      <c r="M2" s="420"/>
      <c r="N2" s="420"/>
      <c r="O2" s="420"/>
      <c r="P2" s="420"/>
      <c r="Q2" s="420"/>
      <c r="R2" s="222"/>
    </row>
    <row r="3" spans="2:18" ht="46.5" customHeight="1" x14ac:dyDescent="0.4">
      <c r="B3" s="423"/>
      <c r="D3" s="421"/>
      <c r="E3" s="421"/>
      <c r="F3" s="306" t="s">
        <v>2067</v>
      </c>
      <c r="J3" s="26"/>
      <c r="M3" s="26"/>
      <c r="O3" s="222"/>
      <c r="P3" s="222"/>
      <c r="Q3" s="222"/>
      <c r="R3" s="222"/>
    </row>
    <row r="4" spans="2:18" ht="104.25" customHeight="1" x14ac:dyDescent="0.35">
      <c r="B4" s="286">
        <v>3</v>
      </c>
      <c r="D4" s="305" t="str">
        <f>D37</f>
        <v>3 - 4</v>
      </c>
      <c r="F4" s="437" t="s">
        <v>2338</v>
      </c>
      <c r="G4" s="438"/>
      <c r="H4" s="438"/>
      <c r="I4" s="438"/>
      <c r="J4" s="438"/>
      <c r="K4" s="438"/>
      <c r="L4" s="438"/>
      <c r="M4" s="439"/>
      <c r="N4" s="215"/>
      <c r="O4" s="215"/>
      <c r="P4" s="215"/>
      <c r="Q4" s="215"/>
      <c r="R4" s="215"/>
    </row>
    <row r="5" spans="2:18" ht="13.15" x14ac:dyDescent="0.4">
      <c r="B5" s="26"/>
      <c r="C5" s="26"/>
      <c r="D5" s="26"/>
      <c r="E5" s="26"/>
      <c r="F5" s="26"/>
      <c r="G5" s="26"/>
      <c r="H5" s="169"/>
      <c r="I5" s="171"/>
      <c r="J5" s="171"/>
      <c r="K5" s="171"/>
      <c r="L5" s="171"/>
      <c r="M5" s="171"/>
      <c r="O5" s="26"/>
    </row>
    <row r="6" spans="2:18" ht="13.15" x14ac:dyDescent="0.4">
      <c r="B6" s="26"/>
      <c r="C6" s="26"/>
      <c r="D6" s="26"/>
      <c r="E6" s="26"/>
      <c r="F6" s="308" t="s">
        <v>2135</v>
      </c>
      <c r="G6" s="26"/>
      <c r="H6" s="169"/>
      <c r="I6" s="171"/>
      <c r="J6" s="171"/>
      <c r="K6" s="171"/>
      <c r="L6" s="171"/>
      <c r="M6" s="171"/>
      <c r="N6" s="308" t="s">
        <v>2136</v>
      </c>
      <c r="O6" s="26"/>
    </row>
    <row r="7" spans="2:18" ht="13.15" x14ac:dyDescent="0.4">
      <c r="B7" s="26"/>
      <c r="C7" s="26"/>
      <c r="D7" s="26"/>
      <c r="E7" s="26"/>
      <c r="G7" s="170" t="s">
        <v>2068</v>
      </c>
      <c r="H7" s="26"/>
      <c r="I7" s="170" t="s">
        <v>2068</v>
      </c>
      <c r="J7" s="26"/>
      <c r="K7" s="170" t="s">
        <v>2068</v>
      </c>
      <c r="L7" s="26"/>
      <c r="M7" s="170" t="s">
        <v>2068</v>
      </c>
      <c r="N7" s="171"/>
      <c r="O7" s="26"/>
    </row>
    <row r="8" spans="2:18" ht="13.15" x14ac:dyDescent="0.4">
      <c r="B8" s="26"/>
      <c r="C8" s="26"/>
      <c r="D8" s="26"/>
      <c r="E8" s="26"/>
      <c r="F8" s="165" t="s">
        <v>1971</v>
      </c>
      <c r="G8" s="166"/>
      <c r="H8" s="167" t="s">
        <v>2001</v>
      </c>
      <c r="I8" s="165"/>
      <c r="J8" s="168" t="s">
        <v>1987</v>
      </c>
      <c r="K8" s="168"/>
      <c r="L8" s="168" t="s">
        <v>1993</v>
      </c>
      <c r="M8" s="168"/>
      <c r="N8" s="168" t="s">
        <v>1995</v>
      </c>
      <c r="O8" s="178"/>
    </row>
    <row r="9" spans="2:18" ht="34.5" customHeight="1" thickBot="1" x14ac:dyDescent="0.4">
      <c r="B9" s="447" t="s">
        <v>2077</v>
      </c>
      <c r="C9" s="447"/>
      <c r="D9" s="447"/>
      <c r="E9" s="447"/>
      <c r="F9" s="224" t="s">
        <v>1887</v>
      </c>
      <c r="G9" s="225"/>
      <c r="H9" s="224" t="s">
        <v>1908</v>
      </c>
      <c r="I9" s="225"/>
      <c r="J9" s="224" t="s">
        <v>1887</v>
      </c>
      <c r="K9" s="225"/>
      <c r="L9" s="224" t="s">
        <v>1908</v>
      </c>
      <c r="M9" s="225"/>
      <c r="N9" s="224" t="s">
        <v>1908</v>
      </c>
      <c r="O9" s="225"/>
    </row>
    <row r="10" spans="2:18" ht="53.25" customHeight="1" x14ac:dyDescent="0.35">
      <c r="B10" s="447"/>
      <c r="C10" s="447"/>
      <c r="D10" s="447"/>
      <c r="E10" s="447"/>
      <c r="F10" s="172" t="s">
        <v>1888</v>
      </c>
      <c r="G10" s="319"/>
      <c r="H10" s="172" t="s">
        <v>1909</v>
      </c>
      <c r="I10" s="319"/>
      <c r="J10" s="172" t="s">
        <v>1927</v>
      </c>
      <c r="K10" s="319" t="s">
        <v>2070</v>
      </c>
      <c r="L10" s="172" t="s">
        <v>1947</v>
      </c>
      <c r="M10" s="319"/>
      <c r="N10" s="172" t="s">
        <v>1963</v>
      </c>
      <c r="O10" s="323"/>
    </row>
    <row r="11" spans="2:18" ht="39.4" x14ac:dyDescent="0.35">
      <c r="B11" s="447"/>
      <c r="C11" s="447"/>
      <c r="D11" s="447"/>
      <c r="E11" s="447"/>
      <c r="F11" s="172" t="s">
        <v>1525</v>
      </c>
      <c r="G11" s="322"/>
      <c r="H11" s="172" t="s">
        <v>1575</v>
      </c>
      <c r="I11" s="322"/>
      <c r="J11" s="172" t="s">
        <v>1928</v>
      </c>
      <c r="K11" s="322"/>
      <c r="L11" s="172" t="s">
        <v>1653</v>
      </c>
      <c r="M11" s="322"/>
      <c r="N11" s="172" t="s">
        <v>1682</v>
      </c>
      <c r="O11" s="324"/>
    </row>
    <row r="12" spans="2:18" ht="52.5" x14ac:dyDescent="0.35">
      <c r="B12" s="447"/>
      <c r="C12" s="447"/>
      <c r="D12" s="447"/>
      <c r="E12" s="447"/>
      <c r="F12" s="172" t="s">
        <v>1526</v>
      </c>
      <c r="G12" s="322"/>
      <c r="H12" s="172" t="s">
        <v>1910</v>
      </c>
      <c r="I12" s="322"/>
      <c r="J12" s="172" t="s">
        <v>1929</v>
      </c>
      <c r="K12" s="322"/>
      <c r="L12" s="172" t="s">
        <v>1948</v>
      </c>
      <c r="M12" s="322"/>
      <c r="N12" s="172" t="s">
        <v>1683</v>
      </c>
      <c r="O12" s="324"/>
    </row>
    <row r="13" spans="2:18" ht="52.5" x14ac:dyDescent="0.35">
      <c r="B13" s="447"/>
      <c r="C13" s="447"/>
      <c r="D13" s="447"/>
      <c r="E13" s="447"/>
      <c r="F13" s="172" t="s">
        <v>1889</v>
      </c>
      <c r="G13" s="322"/>
      <c r="H13" s="172" t="s">
        <v>2159</v>
      </c>
      <c r="I13" s="322"/>
      <c r="J13" s="172" t="s">
        <v>1930</v>
      </c>
      <c r="K13" s="322"/>
      <c r="L13" s="172" t="s">
        <v>1949</v>
      </c>
      <c r="M13" s="322"/>
      <c r="N13" s="172" t="s">
        <v>1964</v>
      </c>
      <c r="O13" s="324"/>
    </row>
    <row r="14" spans="2:18" ht="13.15" x14ac:dyDescent="0.35">
      <c r="B14" s="447"/>
      <c r="C14" s="447"/>
      <c r="D14" s="447"/>
      <c r="E14" s="447"/>
      <c r="F14" s="224" t="s">
        <v>1527</v>
      </c>
      <c r="G14" s="225"/>
      <c r="H14" s="292" t="s">
        <v>1527</v>
      </c>
      <c r="I14" s="293"/>
      <c r="J14" s="292" t="s">
        <v>1931</v>
      </c>
      <c r="K14" s="225"/>
      <c r="L14" s="292" t="s">
        <v>1527</v>
      </c>
      <c r="M14" s="294"/>
      <c r="N14" s="295" t="s">
        <v>1527</v>
      </c>
      <c r="O14" s="296"/>
    </row>
    <row r="15" spans="2:18" ht="93" customHeight="1" x14ac:dyDescent="0.35">
      <c r="B15" s="447"/>
      <c r="C15" s="447"/>
      <c r="D15" s="447"/>
      <c r="E15" s="447"/>
      <c r="F15" s="172" t="s">
        <v>1890</v>
      </c>
      <c r="G15" s="322"/>
      <c r="H15" s="172" t="s">
        <v>1911</v>
      </c>
      <c r="I15" s="322" t="s">
        <v>2070</v>
      </c>
      <c r="J15" s="172" t="s">
        <v>2169</v>
      </c>
      <c r="K15" s="322"/>
      <c r="L15" s="172" t="s">
        <v>2170</v>
      </c>
      <c r="M15" s="322"/>
      <c r="N15" s="172" t="s">
        <v>2171</v>
      </c>
      <c r="O15" s="324"/>
    </row>
    <row r="16" spans="2:18" ht="52.5" x14ac:dyDescent="0.35">
      <c r="B16" s="447"/>
      <c r="C16" s="447"/>
      <c r="D16" s="447"/>
      <c r="E16" s="447"/>
      <c r="F16" s="172" t="s">
        <v>1891</v>
      </c>
      <c r="G16" s="322"/>
      <c r="H16" s="172" t="s">
        <v>1912</v>
      </c>
      <c r="I16" s="322"/>
      <c r="J16" s="172" t="s">
        <v>1617</v>
      </c>
      <c r="K16" s="322"/>
      <c r="L16" s="172" t="s">
        <v>1656</v>
      </c>
      <c r="M16" s="322"/>
      <c r="N16" s="172" t="s">
        <v>1685</v>
      </c>
      <c r="O16" s="324"/>
    </row>
    <row r="17" spans="1:17" ht="52.5" x14ac:dyDescent="0.35">
      <c r="B17" s="447"/>
      <c r="C17" s="447"/>
      <c r="D17" s="447"/>
      <c r="E17" s="447"/>
      <c r="F17" s="172" t="s">
        <v>1530</v>
      </c>
      <c r="G17" s="322"/>
      <c r="H17" s="172" t="s">
        <v>1579</v>
      </c>
      <c r="I17" s="322"/>
      <c r="J17" s="172" t="s">
        <v>1618</v>
      </c>
      <c r="K17" s="322"/>
      <c r="L17" s="172" t="s">
        <v>1657</v>
      </c>
      <c r="M17" s="322"/>
      <c r="N17" s="172" t="s">
        <v>1965</v>
      </c>
      <c r="O17" s="324"/>
    </row>
    <row r="18" spans="1:17" ht="52.5" x14ac:dyDescent="0.35">
      <c r="B18" s="447"/>
      <c r="C18" s="447"/>
      <c r="D18" s="447"/>
      <c r="E18" s="447"/>
      <c r="F18" s="338" t="s">
        <v>2161</v>
      </c>
      <c r="G18" s="322"/>
      <c r="H18" s="339" t="s">
        <v>2162</v>
      </c>
      <c r="I18" s="322"/>
      <c r="J18" s="172" t="s">
        <v>1619</v>
      </c>
      <c r="K18" s="322"/>
      <c r="L18" s="172" t="s">
        <v>1658</v>
      </c>
      <c r="M18" s="322" t="s">
        <v>2070</v>
      </c>
      <c r="N18" s="339" t="s">
        <v>2163</v>
      </c>
      <c r="O18" s="324"/>
    </row>
    <row r="19" spans="1:17" ht="52.5" x14ac:dyDescent="0.35">
      <c r="B19" s="447"/>
      <c r="C19" s="447"/>
      <c r="D19" s="447"/>
      <c r="E19" s="447"/>
      <c r="F19" s="172" t="s">
        <v>1932</v>
      </c>
      <c r="G19" s="322"/>
      <c r="H19" s="172" t="s">
        <v>2164</v>
      </c>
      <c r="I19" s="322"/>
      <c r="J19" s="172" t="s">
        <v>2165</v>
      </c>
      <c r="K19" s="322"/>
      <c r="L19" s="172" t="s">
        <v>2166</v>
      </c>
      <c r="M19" s="322"/>
      <c r="N19" s="172" t="s">
        <v>1966</v>
      </c>
      <c r="O19" s="324"/>
    </row>
    <row r="20" spans="1:17" ht="13.15" x14ac:dyDescent="0.35">
      <c r="B20" s="447"/>
      <c r="C20" s="447"/>
      <c r="D20" s="447"/>
      <c r="E20" s="447"/>
      <c r="F20" s="295" t="s">
        <v>1531</v>
      </c>
      <c r="G20" s="225"/>
      <c r="H20" s="225" t="s">
        <v>1531</v>
      </c>
      <c r="I20" s="293"/>
      <c r="J20" s="292" t="s">
        <v>1531</v>
      </c>
      <c r="K20" s="225"/>
      <c r="L20" s="225" t="s">
        <v>1531</v>
      </c>
      <c r="M20" s="293"/>
      <c r="N20" s="292" t="s">
        <v>1531</v>
      </c>
      <c r="O20" s="296"/>
    </row>
    <row r="21" spans="1:17" ht="52.5" x14ac:dyDescent="0.35">
      <c r="B21" s="447"/>
      <c r="C21" s="447"/>
      <c r="D21" s="447"/>
      <c r="E21" s="447"/>
      <c r="F21" s="172" t="s">
        <v>1532</v>
      </c>
      <c r="G21" s="322"/>
      <c r="H21" s="172" t="s">
        <v>1580</v>
      </c>
      <c r="I21" s="322"/>
      <c r="J21" s="172" t="s">
        <v>1620</v>
      </c>
      <c r="K21" s="322"/>
      <c r="L21" s="172" t="s">
        <v>1659</v>
      </c>
      <c r="M21" s="322"/>
      <c r="N21" s="172" t="s">
        <v>2167</v>
      </c>
      <c r="O21" s="324"/>
    </row>
    <row r="22" spans="1:17" ht="65.650000000000006" x14ac:dyDescent="0.35">
      <c r="B22" s="447"/>
      <c r="C22" s="447"/>
      <c r="D22" s="447"/>
      <c r="E22" s="447"/>
      <c r="F22" s="172" t="s">
        <v>1892</v>
      </c>
      <c r="G22" s="322"/>
      <c r="H22" s="172" t="s">
        <v>1913</v>
      </c>
      <c r="I22" s="322"/>
      <c r="J22" s="172" t="s">
        <v>1933</v>
      </c>
      <c r="K22" s="322"/>
      <c r="L22" s="172" t="s">
        <v>1950</v>
      </c>
      <c r="M22" s="322"/>
      <c r="N22" s="172" t="s">
        <v>2168</v>
      </c>
      <c r="O22" s="324"/>
    </row>
    <row r="23" spans="1:17" ht="26.25" x14ac:dyDescent="0.35">
      <c r="B23" s="447"/>
      <c r="C23" s="447"/>
      <c r="D23" s="447"/>
      <c r="E23" s="447"/>
      <c r="F23" s="172" t="s">
        <v>2160</v>
      </c>
      <c r="G23" s="322"/>
      <c r="H23" s="172" t="s">
        <v>1914</v>
      </c>
      <c r="I23" s="322"/>
      <c r="J23" s="172" t="s">
        <v>1934</v>
      </c>
      <c r="K23" s="322"/>
      <c r="L23" s="172" t="s">
        <v>1951</v>
      </c>
      <c r="M23" s="322"/>
      <c r="N23" s="172" t="s">
        <v>1967</v>
      </c>
      <c r="O23" s="324"/>
    </row>
    <row r="24" spans="1:17" ht="53.25" customHeight="1" x14ac:dyDescent="0.35">
      <c r="B24" s="447"/>
      <c r="C24" s="447"/>
      <c r="D24" s="447"/>
      <c r="E24" s="447"/>
      <c r="F24" s="172" t="s">
        <v>1893</v>
      </c>
      <c r="G24" s="322"/>
      <c r="H24" s="172" t="s">
        <v>1915</v>
      </c>
      <c r="I24" s="322"/>
      <c r="J24" s="172" t="s">
        <v>1935</v>
      </c>
      <c r="K24" s="322"/>
      <c r="L24" s="172" t="s">
        <v>1952</v>
      </c>
      <c r="M24" s="322"/>
      <c r="N24" s="172" t="s">
        <v>1968</v>
      </c>
      <c r="O24" s="324"/>
    </row>
    <row r="25" spans="1:17" ht="13.15" x14ac:dyDescent="0.35">
      <c r="B25" s="447"/>
      <c r="C25" s="447"/>
      <c r="D25" s="447"/>
      <c r="E25" s="447"/>
      <c r="F25" s="295" t="s">
        <v>1534</v>
      </c>
      <c r="G25" s="293"/>
      <c r="H25" s="292" t="s">
        <v>1534</v>
      </c>
      <c r="I25" s="293"/>
      <c r="J25" s="292" t="s">
        <v>1534</v>
      </c>
      <c r="K25" s="293"/>
      <c r="L25" s="292" t="s">
        <v>1534</v>
      </c>
      <c r="M25" s="293"/>
      <c r="N25" s="292" t="s">
        <v>1534</v>
      </c>
      <c r="O25" s="296"/>
    </row>
    <row r="26" spans="1:17" ht="54.75" customHeight="1" x14ac:dyDescent="0.35">
      <c r="B26" s="447"/>
      <c r="C26" s="447"/>
      <c r="D26" s="447"/>
      <c r="E26" s="447"/>
      <c r="F26" s="172" t="s">
        <v>1535</v>
      </c>
      <c r="G26" s="322"/>
      <c r="H26" s="172" t="s">
        <v>1582</v>
      </c>
      <c r="I26" s="322"/>
      <c r="J26" s="172" t="s">
        <v>1622</v>
      </c>
      <c r="K26" s="322"/>
      <c r="L26" s="172" t="s">
        <v>1661</v>
      </c>
      <c r="M26" s="322"/>
      <c r="N26" s="172" t="s">
        <v>1688</v>
      </c>
      <c r="O26" s="324"/>
    </row>
    <row r="27" spans="1:17" ht="69" customHeight="1" x14ac:dyDescent="0.35">
      <c r="B27" s="447"/>
      <c r="C27" s="447"/>
      <c r="D27" s="447"/>
      <c r="E27" s="447"/>
      <c r="F27" s="172" t="s">
        <v>1536</v>
      </c>
      <c r="G27" s="322"/>
      <c r="H27" s="172" t="s">
        <v>1583</v>
      </c>
      <c r="I27" s="322"/>
      <c r="J27" s="172" t="s">
        <v>1623</v>
      </c>
      <c r="K27" s="322"/>
      <c r="L27" s="172" t="s">
        <v>1953</v>
      </c>
      <c r="M27" s="322"/>
      <c r="N27" s="172" t="s">
        <v>1689</v>
      </c>
      <c r="O27" s="324"/>
    </row>
    <row r="28" spans="1:17" ht="39.75" thickBot="1" x14ac:dyDescent="0.4">
      <c r="B28" s="447"/>
      <c r="C28" s="447"/>
      <c r="D28" s="447"/>
      <c r="E28" s="447"/>
      <c r="F28" s="172" t="s">
        <v>1894</v>
      </c>
      <c r="G28" s="325"/>
      <c r="H28" s="172" t="s">
        <v>1916</v>
      </c>
      <c r="I28" s="325"/>
      <c r="J28" s="172" t="s">
        <v>1936</v>
      </c>
      <c r="K28" s="325"/>
      <c r="L28" s="172" t="s">
        <v>1954</v>
      </c>
      <c r="M28" s="325"/>
      <c r="N28" s="172" t="s">
        <v>1969</v>
      </c>
      <c r="O28" s="326" t="s">
        <v>2070</v>
      </c>
    </row>
    <row r="29" spans="1:17" x14ac:dyDescent="0.35">
      <c r="A29" s="344"/>
      <c r="B29" s="328"/>
      <c r="C29" s="328"/>
      <c r="D29" s="328"/>
      <c r="E29" s="328"/>
      <c r="F29" s="340"/>
      <c r="G29" s="340"/>
      <c r="H29" s="340"/>
      <c r="I29" s="340"/>
      <c r="J29" s="340"/>
      <c r="K29" s="340"/>
      <c r="L29" s="340"/>
      <c r="M29" s="340"/>
      <c r="N29" s="340"/>
      <c r="O29" s="328"/>
      <c r="P29" s="328"/>
      <c r="Q29" s="329"/>
    </row>
    <row r="30" spans="1:17" x14ac:dyDescent="0.35">
      <c r="A30" s="344"/>
      <c r="B30" s="309"/>
      <c r="C30" s="309"/>
      <c r="D30" s="309"/>
      <c r="E30" s="309"/>
      <c r="F30" s="310"/>
      <c r="G30" s="309"/>
      <c r="H30" s="309">
        <v>1</v>
      </c>
      <c r="I30" s="309"/>
      <c r="J30" s="309"/>
      <c r="K30" s="309"/>
      <c r="L30" s="309"/>
      <c r="M30" s="309"/>
      <c r="N30" s="309"/>
      <c r="O30" s="309"/>
      <c r="P30" s="309"/>
      <c r="Q30" s="329"/>
    </row>
    <row r="31" spans="1:17" ht="13.15" x14ac:dyDescent="0.4">
      <c r="A31" s="344"/>
      <c r="B31" s="309"/>
      <c r="C31" s="309"/>
      <c r="D31" s="309"/>
      <c r="E31" s="309"/>
      <c r="F31" s="311" t="s">
        <v>2131</v>
      </c>
      <c r="G31" s="309">
        <f>COUNTA(G10:G28)</f>
        <v>0</v>
      </c>
      <c r="H31" s="309">
        <f>COUNTA(H29:H30)</f>
        <v>1</v>
      </c>
      <c r="I31" s="309">
        <f>COUNTA(I10:I28)</f>
        <v>1</v>
      </c>
      <c r="J31" s="309"/>
      <c r="K31" s="309">
        <f>COUNTA(K10:K28)</f>
        <v>1</v>
      </c>
      <c r="L31" s="309"/>
      <c r="M31" s="309">
        <f>COUNTA(M10:M28)</f>
        <v>1</v>
      </c>
      <c r="N31" s="309"/>
      <c r="O31" s="309">
        <f>COUNTA(O10:O28)</f>
        <v>1</v>
      </c>
      <c r="P31" s="309"/>
      <c r="Q31" s="329"/>
    </row>
    <row r="32" spans="1:17" ht="13.15" x14ac:dyDescent="0.4">
      <c r="A32" s="344"/>
      <c r="B32" s="309"/>
      <c r="C32" s="309"/>
      <c r="D32" s="309"/>
      <c r="E32" s="309"/>
      <c r="F32" s="311" t="s">
        <v>2132</v>
      </c>
      <c r="G32" s="312">
        <f>G31/16</f>
        <v>0</v>
      </c>
      <c r="H32" s="312">
        <f>H31/120</f>
        <v>8.3333333333333332E-3</v>
      </c>
      <c r="I32" s="312">
        <f>I31/16</f>
        <v>6.25E-2</v>
      </c>
      <c r="J32" s="309"/>
      <c r="K32" s="312">
        <f>K31/16</f>
        <v>6.25E-2</v>
      </c>
      <c r="L32" s="309"/>
      <c r="M32" s="312">
        <f>M31/16</f>
        <v>6.25E-2</v>
      </c>
      <c r="N32" s="309"/>
      <c r="O32" s="312">
        <f>O31/16</f>
        <v>6.25E-2</v>
      </c>
      <c r="P32" s="309"/>
      <c r="Q32" s="329"/>
    </row>
    <row r="33" spans="1:17" x14ac:dyDescent="0.35">
      <c r="A33" s="344"/>
      <c r="B33" s="309"/>
      <c r="C33" s="309"/>
      <c r="D33" s="309"/>
      <c r="E33" s="309"/>
      <c r="F33" s="309"/>
      <c r="G33" s="309"/>
      <c r="H33" s="309"/>
      <c r="I33" s="309"/>
      <c r="J33" s="309"/>
      <c r="K33" s="309"/>
      <c r="L33" s="309"/>
      <c r="M33" s="309"/>
      <c r="N33" s="309"/>
      <c r="O33" s="309"/>
      <c r="P33" s="309"/>
      <c r="Q33" s="329"/>
    </row>
    <row r="34" spans="1:17" x14ac:dyDescent="0.35">
      <c r="A34" s="344"/>
      <c r="B34" s="309"/>
      <c r="C34" s="309"/>
      <c r="D34" s="309"/>
      <c r="E34" s="309"/>
      <c r="F34" s="309"/>
      <c r="G34" s="309"/>
      <c r="H34" s="309"/>
      <c r="I34" s="309"/>
      <c r="J34" s="309"/>
      <c r="K34" s="309"/>
      <c r="L34" s="309"/>
      <c r="M34" s="309"/>
      <c r="N34" s="309"/>
      <c r="O34" s="309"/>
      <c r="P34" s="309"/>
      <c r="Q34" s="329"/>
    </row>
    <row r="35" spans="1:17" x14ac:dyDescent="0.35">
      <c r="A35" s="344"/>
      <c r="B35" s="309"/>
      <c r="C35" s="309"/>
      <c r="D35" s="309"/>
      <c r="E35" s="309"/>
      <c r="F35" s="309"/>
      <c r="G35" s="309"/>
      <c r="H35" s="309"/>
      <c r="I35" s="309"/>
      <c r="J35" s="309"/>
      <c r="K35" s="309"/>
      <c r="L35" s="309"/>
      <c r="M35" s="309"/>
      <c r="N35" s="309"/>
      <c r="O35" s="309"/>
      <c r="P35" s="309"/>
      <c r="Q35" s="329"/>
    </row>
    <row r="36" spans="1:17" x14ac:dyDescent="0.35">
      <c r="A36" s="344"/>
      <c r="B36" s="309"/>
      <c r="C36" s="309"/>
      <c r="D36" s="309"/>
      <c r="E36" s="309"/>
      <c r="F36" s="309"/>
      <c r="G36" s="309"/>
      <c r="H36" s="309"/>
      <c r="I36" s="309"/>
      <c r="J36" s="309"/>
      <c r="K36" s="309"/>
      <c r="L36" s="309"/>
      <c r="M36" s="309"/>
      <c r="N36" s="309"/>
      <c r="O36" s="309"/>
      <c r="P36" s="309"/>
      <c r="Q36" s="329"/>
    </row>
    <row r="37" spans="1:17" ht="13.15" x14ac:dyDescent="0.35">
      <c r="A37" s="344"/>
      <c r="B37" s="313">
        <f>H32</f>
        <v>8.3333333333333332E-3</v>
      </c>
      <c r="C37" s="309">
        <v>0</v>
      </c>
      <c r="D37" s="309" t="str">
        <f>VLOOKUP(MAX(B37:B42),B37:C42, 2, 0)</f>
        <v>3 - 4</v>
      </c>
      <c r="E37" s="314"/>
      <c r="F37" s="309"/>
      <c r="G37" s="309"/>
      <c r="H37" s="309"/>
      <c r="I37" s="309"/>
      <c r="J37" s="309"/>
      <c r="K37" s="309"/>
      <c r="L37" s="309"/>
      <c r="M37" s="309"/>
      <c r="N37" s="309"/>
      <c r="O37" s="309"/>
      <c r="P37" s="309"/>
      <c r="Q37" s="329"/>
    </row>
    <row r="38" spans="1:17" ht="13.15" x14ac:dyDescent="0.4">
      <c r="A38" s="344"/>
      <c r="B38" s="313">
        <f>G32</f>
        <v>0</v>
      </c>
      <c r="C38" s="314" t="s">
        <v>1971</v>
      </c>
      <c r="D38" s="315"/>
      <c r="E38" s="315"/>
      <c r="F38" s="309"/>
      <c r="G38" s="309"/>
      <c r="H38" s="309"/>
      <c r="I38" s="309"/>
      <c r="J38" s="309"/>
      <c r="K38" s="309"/>
      <c r="L38" s="309"/>
      <c r="M38" s="309"/>
      <c r="N38" s="309"/>
      <c r="O38" s="309"/>
      <c r="P38" s="309"/>
      <c r="Q38" s="329"/>
    </row>
    <row r="39" spans="1:17" ht="13.15" x14ac:dyDescent="0.4">
      <c r="A39" s="344"/>
      <c r="B39" s="313">
        <f>I32</f>
        <v>6.25E-2</v>
      </c>
      <c r="C39" s="315" t="s">
        <v>2001</v>
      </c>
      <c r="D39" s="316"/>
      <c r="E39" s="316"/>
      <c r="F39" s="309"/>
      <c r="G39" s="309"/>
      <c r="H39" s="309"/>
      <c r="I39" s="309"/>
      <c r="J39" s="309"/>
      <c r="K39" s="309"/>
      <c r="L39" s="309"/>
      <c r="M39" s="309"/>
      <c r="N39" s="309"/>
      <c r="O39" s="309"/>
      <c r="P39" s="309"/>
      <c r="Q39" s="329"/>
    </row>
    <row r="40" spans="1:17" ht="13.15" x14ac:dyDescent="0.35">
      <c r="A40" s="344"/>
      <c r="B40" s="313">
        <f>K32</f>
        <v>6.25E-2</v>
      </c>
      <c r="C40" s="316" t="s">
        <v>1987</v>
      </c>
      <c r="D40" s="316"/>
      <c r="E40" s="316"/>
      <c r="F40" s="309"/>
      <c r="G40" s="309"/>
      <c r="H40" s="309"/>
      <c r="I40" s="309"/>
      <c r="J40" s="309"/>
      <c r="K40" s="309"/>
      <c r="L40" s="309"/>
      <c r="M40" s="309"/>
      <c r="N40" s="309"/>
      <c r="O40" s="309"/>
      <c r="P40" s="309"/>
      <c r="Q40" s="329"/>
    </row>
    <row r="41" spans="1:17" ht="13.15" x14ac:dyDescent="0.35">
      <c r="A41" s="344"/>
      <c r="B41" s="313">
        <f>M32</f>
        <v>6.25E-2</v>
      </c>
      <c r="C41" s="316" t="s">
        <v>1993</v>
      </c>
      <c r="D41" s="316"/>
      <c r="E41" s="316"/>
      <c r="F41" s="309"/>
      <c r="G41" s="309"/>
      <c r="H41" s="309"/>
      <c r="I41" s="309"/>
      <c r="J41" s="309"/>
      <c r="K41" s="309"/>
      <c r="L41" s="309"/>
      <c r="M41" s="309"/>
      <c r="N41" s="309"/>
      <c r="O41" s="309"/>
      <c r="P41" s="309"/>
      <c r="Q41" s="329"/>
    </row>
    <row r="42" spans="1:17" ht="13.15" x14ac:dyDescent="0.35">
      <c r="A42" s="344"/>
      <c r="B42" s="313">
        <f>O32</f>
        <v>6.25E-2</v>
      </c>
      <c r="C42" s="316" t="s">
        <v>1995</v>
      </c>
      <c r="D42" s="309"/>
      <c r="E42" s="309"/>
      <c r="F42" s="309"/>
      <c r="G42" s="309"/>
      <c r="H42" s="309"/>
      <c r="I42" s="309"/>
      <c r="J42" s="309"/>
      <c r="K42" s="309"/>
      <c r="L42" s="309"/>
      <c r="M42" s="309"/>
      <c r="N42" s="309"/>
      <c r="O42" s="309"/>
      <c r="P42" s="309"/>
    </row>
    <row r="43" spans="1:17" x14ac:dyDescent="0.35">
      <c r="A43" s="344"/>
      <c r="B43" s="328"/>
      <c r="C43" s="328"/>
      <c r="D43" s="328"/>
      <c r="E43" s="328"/>
      <c r="F43" s="328"/>
      <c r="G43" s="328"/>
      <c r="H43" s="328"/>
      <c r="I43" s="328"/>
      <c r="J43" s="328"/>
      <c r="K43" s="328"/>
      <c r="L43" s="328"/>
      <c r="M43" s="328"/>
      <c r="N43" s="328"/>
      <c r="O43" s="328"/>
      <c r="P43" s="328"/>
    </row>
    <row r="44" spans="1:17" x14ac:dyDescent="0.35">
      <c r="A44" s="344"/>
      <c r="B44" s="328"/>
      <c r="C44" s="328"/>
      <c r="D44" s="328"/>
      <c r="E44" s="328"/>
      <c r="F44" s="328"/>
      <c r="G44" s="328"/>
      <c r="H44" s="328"/>
      <c r="I44" s="328"/>
      <c r="J44" s="328"/>
      <c r="K44" s="328"/>
      <c r="L44" s="328"/>
      <c r="M44" s="328"/>
      <c r="N44" s="328"/>
      <c r="O44" s="328"/>
      <c r="P44" s="328"/>
    </row>
    <row r="45" spans="1:17" x14ac:dyDescent="0.35">
      <c r="A45" s="344"/>
      <c r="B45" s="328"/>
      <c r="C45" s="328"/>
      <c r="D45" s="328"/>
      <c r="E45" s="328"/>
      <c r="F45" s="328"/>
      <c r="G45" s="328"/>
      <c r="H45" s="328"/>
      <c r="I45" s="328"/>
      <c r="J45" s="328"/>
      <c r="K45" s="328"/>
      <c r="L45" s="328"/>
      <c r="M45" s="328"/>
      <c r="N45" s="328"/>
      <c r="O45" s="328"/>
      <c r="P45" s="328"/>
    </row>
    <row r="46" spans="1:17" x14ac:dyDescent="0.35">
      <c r="A46" s="344"/>
      <c r="B46" s="344"/>
      <c r="C46" s="344"/>
      <c r="D46" s="344"/>
      <c r="E46" s="344"/>
      <c r="F46" s="344"/>
      <c r="G46" s="344"/>
      <c r="H46" s="344"/>
      <c r="I46" s="344"/>
      <c r="J46" s="344"/>
      <c r="K46" s="344"/>
      <c r="L46" s="344"/>
      <c r="M46" s="344"/>
      <c r="N46" s="344"/>
      <c r="O46" s="344"/>
      <c r="P46" s="328"/>
    </row>
    <row r="47" spans="1:17" x14ac:dyDescent="0.35">
      <c r="A47" s="344"/>
      <c r="B47" s="344"/>
      <c r="C47" s="344"/>
      <c r="D47" s="344"/>
      <c r="E47" s="344"/>
      <c r="F47" s="344"/>
      <c r="G47" s="344"/>
      <c r="H47" s="344"/>
      <c r="I47" s="344"/>
      <c r="J47" s="344"/>
      <c r="K47" s="344"/>
      <c r="L47" s="344"/>
      <c r="M47" s="344"/>
      <c r="N47" s="344"/>
      <c r="O47" s="344"/>
    </row>
    <row r="48" spans="1:17" x14ac:dyDescent="0.35">
      <c r="A48" s="344"/>
      <c r="B48" s="344"/>
      <c r="C48" s="344"/>
      <c r="D48" s="344"/>
      <c r="E48" s="344"/>
      <c r="F48" s="344"/>
      <c r="G48" s="344"/>
      <c r="H48" s="344"/>
      <c r="I48" s="344"/>
      <c r="J48" s="344"/>
      <c r="K48" s="344"/>
      <c r="L48" s="344"/>
      <c r="M48" s="344"/>
      <c r="N48" s="344"/>
      <c r="O48" s="344"/>
    </row>
    <row r="49" spans="1:15" x14ac:dyDescent="0.35">
      <c r="A49" s="344"/>
      <c r="B49" s="344"/>
      <c r="C49" s="344"/>
      <c r="D49" s="344"/>
      <c r="E49" s="344"/>
      <c r="F49" s="344"/>
      <c r="G49" s="344"/>
      <c r="H49" s="344"/>
      <c r="I49" s="344"/>
      <c r="J49" s="344"/>
      <c r="K49" s="344"/>
      <c r="L49" s="344"/>
      <c r="M49" s="344"/>
      <c r="N49" s="344"/>
      <c r="O49" s="344"/>
    </row>
    <row r="50" spans="1:15" x14ac:dyDescent="0.35">
      <c r="A50" s="344"/>
      <c r="B50" s="344"/>
      <c r="C50" s="344"/>
      <c r="D50" s="344"/>
      <c r="E50" s="344"/>
      <c r="F50" s="344"/>
      <c r="G50" s="344"/>
      <c r="H50" s="344"/>
      <c r="I50" s="344"/>
      <c r="J50" s="344"/>
      <c r="K50" s="344"/>
      <c r="L50" s="344"/>
      <c r="M50" s="344"/>
      <c r="N50" s="344"/>
      <c r="O50" s="344"/>
    </row>
    <row r="51" spans="1:15" x14ac:dyDescent="0.35">
      <c r="A51" s="344"/>
      <c r="B51" s="344"/>
      <c r="C51" s="344"/>
      <c r="D51" s="344"/>
      <c r="E51" s="344"/>
      <c r="F51" s="344"/>
      <c r="G51" s="344"/>
      <c r="H51" s="344"/>
      <c r="I51" s="344"/>
      <c r="J51" s="344"/>
      <c r="K51" s="344"/>
      <c r="L51" s="344"/>
      <c r="M51" s="344"/>
      <c r="N51" s="344"/>
      <c r="O51" s="344"/>
    </row>
    <row r="52" spans="1:15" x14ac:dyDescent="0.35">
      <c r="A52" s="344"/>
      <c r="B52" s="344"/>
      <c r="C52" s="344"/>
      <c r="D52" s="344"/>
      <c r="E52" s="344"/>
      <c r="F52" s="344"/>
      <c r="G52" s="344"/>
      <c r="H52" s="344"/>
      <c r="I52" s="344"/>
      <c r="J52" s="344"/>
      <c r="K52" s="344"/>
      <c r="L52" s="344"/>
      <c r="M52" s="344"/>
      <c r="N52" s="344"/>
      <c r="O52" s="344"/>
    </row>
  </sheetData>
  <sheetProtection sheet="1" objects="1" scenarios="1"/>
  <mergeCells count="5">
    <mergeCell ref="B9:E28"/>
    <mergeCell ref="J1:Q2"/>
    <mergeCell ref="B2:B3"/>
    <mergeCell ref="D2:E3"/>
    <mergeCell ref="F4:M4"/>
  </mergeCells>
  <conditionalFormatting sqref="F10:F13 N15:N19">
    <cfRule type="expression" dxfId="23" priority="24">
      <formula>G10="Y"</formula>
    </cfRule>
  </conditionalFormatting>
  <conditionalFormatting sqref="F15:F18">
    <cfRule type="expression" dxfId="22" priority="23">
      <formula>G15="Y"</formula>
    </cfRule>
  </conditionalFormatting>
  <conditionalFormatting sqref="F21:F24">
    <cfRule type="expression" dxfId="21" priority="22">
      <formula>G21="Y"</formula>
    </cfRule>
  </conditionalFormatting>
  <conditionalFormatting sqref="F26:F28">
    <cfRule type="expression" dxfId="20" priority="21">
      <formula>G26="Y"</formula>
    </cfRule>
  </conditionalFormatting>
  <conditionalFormatting sqref="H10:H13">
    <cfRule type="expression" dxfId="19" priority="20">
      <formula>I10="Y"</formula>
    </cfRule>
  </conditionalFormatting>
  <conditionalFormatting sqref="H15:H18">
    <cfRule type="expression" dxfId="18" priority="19">
      <formula>I15="Y"</formula>
    </cfRule>
  </conditionalFormatting>
  <conditionalFormatting sqref="H21:H24">
    <cfRule type="expression" dxfId="17" priority="18">
      <formula>I21="Y"</formula>
    </cfRule>
  </conditionalFormatting>
  <conditionalFormatting sqref="H26:H28">
    <cfRule type="expression" dxfId="16" priority="17">
      <formula>I26="Y"</formula>
    </cfRule>
  </conditionalFormatting>
  <conditionalFormatting sqref="J10:J13">
    <cfRule type="expression" dxfId="15" priority="16">
      <formula>K10="Y"</formula>
    </cfRule>
  </conditionalFormatting>
  <conditionalFormatting sqref="J15:J19">
    <cfRule type="expression" dxfId="14" priority="15">
      <formula>K15="Y"</formula>
    </cfRule>
  </conditionalFormatting>
  <conditionalFormatting sqref="J21:J24">
    <cfRule type="expression" dxfId="13" priority="14">
      <formula>K21="Y"</formula>
    </cfRule>
  </conditionalFormatting>
  <conditionalFormatting sqref="J26:J28">
    <cfRule type="expression" dxfId="12" priority="13">
      <formula>K26="Y"</formula>
    </cfRule>
  </conditionalFormatting>
  <conditionalFormatting sqref="L10:L13">
    <cfRule type="expression" dxfId="11" priority="12">
      <formula>M10="Y"</formula>
    </cfRule>
  </conditionalFormatting>
  <conditionalFormatting sqref="L15:L19">
    <cfRule type="expression" dxfId="10" priority="11">
      <formula>M15="Y"</formula>
    </cfRule>
  </conditionalFormatting>
  <conditionalFormatting sqref="L21:L24">
    <cfRule type="expression" dxfId="9" priority="10">
      <formula>M21="Y"</formula>
    </cfRule>
  </conditionalFormatting>
  <conditionalFormatting sqref="L26:L28">
    <cfRule type="expression" dxfId="8" priority="9">
      <formula>M26="Y"</formula>
    </cfRule>
  </conditionalFormatting>
  <conditionalFormatting sqref="N10:N13">
    <cfRule type="expression" dxfId="7" priority="8">
      <formula>O10="Y"</formula>
    </cfRule>
  </conditionalFormatting>
  <conditionalFormatting sqref="N21:N24">
    <cfRule type="expression" dxfId="6" priority="6">
      <formula>O21="Y"</formula>
    </cfRule>
  </conditionalFormatting>
  <conditionalFormatting sqref="N26:N28">
    <cfRule type="expression" dxfId="5" priority="5">
      <formula>O26="Y"</formula>
    </cfRule>
  </conditionalFormatting>
  <conditionalFormatting sqref="F31:F32">
    <cfRule type="expression" dxfId="4" priority="4">
      <formula>G31="Y"</formula>
    </cfRule>
  </conditionalFormatting>
  <conditionalFormatting sqref="F19">
    <cfRule type="expression" dxfId="3" priority="3">
      <formula>G19="Y"</formula>
    </cfRule>
  </conditionalFormatting>
  <conditionalFormatting sqref="H19">
    <cfRule type="expression" dxfId="2" priority="2">
      <formula>I19="Y"</formula>
    </cfRule>
  </conditionalFormatting>
  <conditionalFormatting sqref="F10:N28">
    <cfRule type="expression" dxfId="1" priority="1">
      <formula>G10="y"</formula>
    </cfRule>
  </conditionalFormatting>
  <dataValidations count="1">
    <dataValidation type="textLength" operator="lessThan" allowBlank="1" showInputMessage="1" showErrorMessage="1" sqref="F4">
      <formula1>2000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Lists2!$F$2:$F$3</xm:f>
          </x14:formula1>
          <xm:sqref>M10:M28 K10:K28 I10:I28 G9:G28 O10:O28</xm:sqref>
        </x14:dataValidation>
        <x14:dataValidation type="list" allowBlank="1" showInputMessage="1" showErrorMessage="1">
          <x14:formula1>
            <xm:f>Lists2!$A$2:$A$12</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XFD34"/>
  <sheetViews>
    <sheetView showGridLines="0" topLeftCell="A9" zoomScaleNormal="100" workbookViewId="0">
      <selection activeCell="A23" sqref="A23"/>
    </sheetView>
  </sheetViews>
  <sheetFormatPr defaultRowHeight="12.75" x14ac:dyDescent="0.35"/>
  <cols>
    <col min="1" max="1" width="25" customWidth="1"/>
    <col min="2" max="2" width="110.86328125" customWidth="1"/>
    <col min="3" max="3" width="109" customWidth="1"/>
    <col min="4" max="6" width="101.86328125" customWidth="1"/>
  </cols>
  <sheetData>
    <row r="1" spans="1:15" ht="51" x14ac:dyDescent="1.35">
      <c r="A1" s="145" t="s">
        <v>2075</v>
      </c>
      <c r="C1" s="220" t="s">
        <v>2101</v>
      </c>
      <c r="F1" s="133"/>
      <c r="H1" s="134"/>
      <c r="I1" s="134"/>
      <c r="J1" s="134"/>
      <c r="K1" s="134"/>
      <c r="L1" s="134"/>
      <c r="M1" s="134"/>
      <c r="N1" s="134"/>
      <c r="O1" s="134"/>
    </row>
    <row r="2" spans="1:15" ht="21" customHeight="1" thickBot="1" x14ac:dyDescent="1.4">
      <c r="A2" s="145"/>
      <c r="C2" s="220"/>
      <c r="F2" s="133"/>
      <c r="H2" s="134"/>
      <c r="I2" s="134"/>
      <c r="J2" s="134"/>
      <c r="K2" s="134"/>
      <c r="L2" s="134"/>
      <c r="M2" s="134"/>
      <c r="N2" s="134"/>
      <c r="O2" s="134"/>
    </row>
    <row r="3" spans="1:15" ht="15" customHeight="1" thickTop="1" x14ac:dyDescent="0.4">
      <c r="A3" s="232" t="s">
        <v>2108</v>
      </c>
      <c r="B3" s="233"/>
      <c r="C3" s="234"/>
      <c r="D3" s="233"/>
      <c r="E3" s="233"/>
      <c r="F3" s="235"/>
      <c r="H3" s="134"/>
      <c r="I3" s="134"/>
      <c r="J3" s="134"/>
      <c r="K3" s="134"/>
      <c r="L3" s="134"/>
      <c r="M3" s="134"/>
      <c r="N3" s="134"/>
      <c r="O3" s="134"/>
    </row>
    <row r="4" spans="1:15" ht="44.25" customHeight="1" thickBot="1" x14ac:dyDescent="0.45">
      <c r="A4" s="287">
        <v>3</v>
      </c>
      <c r="B4" s="236"/>
      <c r="C4" s="237"/>
      <c r="D4" s="236"/>
      <c r="E4" s="236"/>
      <c r="F4" s="238"/>
      <c r="H4" s="134"/>
      <c r="I4" s="134"/>
      <c r="J4" s="134"/>
      <c r="K4" s="134"/>
      <c r="L4" s="134"/>
      <c r="M4" s="134"/>
      <c r="N4" s="134"/>
      <c r="O4" s="134"/>
    </row>
    <row r="5" spans="1:15" ht="13.15" x14ac:dyDescent="0.4">
      <c r="A5" s="239"/>
      <c r="B5" s="179" t="s">
        <v>1971</v>
      </c>
      <c r="C5" s="180" t="s">
        <v>2001</v>
      </c>
      <c r="D5" s="180" t="s">
        <v>1987</v>
      </c>
      <c r="E5" s="180" t="s">
        <v>1993</v>
      </c>
      <c r="F5" s="240" t="s">
        <v>1995</v>
      </c>
    </row>
    <row r="6" spans="1:15" ht="409.5" customHeight="1" x14ac:dyDescent="0.35">
      <c r="A6" s="458" t="s">
        <v>32</v>
      </c>
      <c r="B6" s="448" t="s">
        <v>2268</v>
      </c>
      <c r="C6" s="449" t="s">
        <v>2269</v>
      </c>
      <c r="D6" s="449" t="s">
        <v>2270</v>
      </c>
      <c r="E6" s="449" t="s">
        <v>2271</v>
      </c>
      <c r="F6" s="462" t="s">
        <v>2272</v>
      </c>
    </row>
    <row r="7" spans="1:15" ht="366.75" customHeight="1" thickBot="1" x14ac:dyDescent="0.4">
      <c r="A7" s="459"/>
      <c r="B7" s="468"/>
      <c r="C7" s="469"/>
      <c r="D7" s="469"/>
      <c r="E7" s="469"/>
      <c r="F7" s="463"/>
    </row>
    <row r="8" spans="1:15" s="229" customFormat="1" ht="15" customHeight="1" thickTop="1" thickBot="1" x14ac:dyDescent="0.4">
      <c r="A8" s="230"/>
      <c r="B8" s="265"/>
      <c r="C8" s="265"/>
      <c r="D8" s="265"/>
      <c r="E8" s="265"/>
      <c r="F8" s="265"/>
      <c r="G8" s="255"/>
    </row>
    <row r="9" spans="1:15" s="229" customFormat="1" ht="16.5" customHeight="1" thickTop="1" x14ac:dyDescent="0.4">
      <c r="A9" s="241" t="s">
        <v>2109</v>
      </c>
      <c r="B9" s="242"/>
      <c r="C9" s="243"/>
      <c r="D9" s="243"/>
      <c r="E9" s="243"/>
      <c r="F9" s="244"/>
    </row>
    <row r="10" spans="1:15" s="229" customFormat="1" ht="45" customHeight="1" thickBot="1" x14ac:dyDescent="0.45">
      <c r="A10" s="288">
        <v>3</v>
      </c>
      <c r="B10" s="227"/>
      <c r="C10" s="228"/>
      <c r="D10" s="228"/>
      <c r="E10" s="228"/>
      <c r="F10" s="245"/>
    </row>
    <row r="11" spans="1:15" ht="13.15" x14ac:dyDescent="0.4">
      <c r="A11" s="246"/>
      <c r="B11" s="179" t="s">
        <v>1971</v>
      </c>
      <c r="C11" s="180" t="s">
        <v>2001</v>
      </c>
      <c r="D11" s="180" t="s">
        <v>1987</v>
      </c>
      <c r="E11" s="180" t="s">
        <v>1993</v>
      </c>
      <c r="F11" s="247" t="s">
        <v>1995</v>
      </c>
    </row>
    <row r="12" spans="1:15" ht="409.5" customHeight="1" x14ac:dyDescent="0.35">
      <c r="A12" s="460" t="s">
        <v>33</v>
      </c>
      <c r="B12" s="448" t="s">
        <v>2273</v>
      </c>
      <c r="C12" s="449" t="s">
        <v>2274</v>
      </c>
      <c r="D12" s="449" t="s">
        <v>2275</v>
      </c>
      <c r="E12" s="449" t="s">
        <v>2276</v>
      </c>
      <c r="F12" s="466" t="s">
        <v>2277</v>
      </c>
    </row>
    <row r="13" spans="1:15" ht="186.75" customHeight="1" x14ac:dyDescent="0.35">
      <c r="A13" s="460"/>
      <c r="B13" s="448"/>
      <c r="C13" s="449"/>
      <c r="D13" s="449"/>
      <c r="E13" s="449"/>
      <c r="F13" s="466"/>
    </row>
    <row r="14" spans="1:15" s="229" customFormat="1" ht="29.25" customHeight="1" thickBot="1" x14ac:dyDescent="0.4">
      <c r="A14" s="461"/>
      <c r="B14" s="464"/>
      <c r="C14" s="465"/>
      <c r="D14" s="465"/>
      <c r="E14" s="465"/>
      <c r="F14" s="467"/>
    </row>
    <row r="15" spans="1:15" s="229" customFormat="1" ht="15" customHeight="1" thickTop="1" thickBot="1" x14ac:dyDescent="0.4">
      <c r="B15" s="266"/>
      <c r="C15" s="266"/>
      <c r="D15" s="266"/>
      <c r="E15" s="266"/>
      <c r="F15" s="266"/>
      <c r="G15" s="255"/>
    </row>
    <row r="16" spans="1:15" s="229" customFormat="1" ht="15" customHeight="1" thickTop="1" x14ac:dyDescent="0.4">
      <c r="A16" s="241" t="s">
        <v>2110</v>
      </c>
      <c r="B16" s="248"/>
      <c r="C16" s="249"/>
      <c r="D16" s="249"/>
      <c r="E16" s="249"/>
      <c r="F16" s="250"/>
    </row>
    <row r="17" spans="1:16384" s="229" customFormat="1" ht="44.25" customHeight="1" thickBot="1" x14ac:dyDescent="0.45">
      <c r="A17" s="288">
        <v>3</v>
      </c>
      <c r="B17" s="164"/>
      <c r="C17" s="181"/>
      <c r="D17" s="181"/>
      <c r="E17" s="181"/>
      <c r="F17" s="251"/>
    </row>
    <row r="18" spans="1:16384" ht="13.15" x14ac:dyDescent="0.4">
      <c r="A18" s="252"/>
      <c r="B18" s="179" t="s">
        <v>1971</v>
      </c>
      <c r="C18" s="180" t="s">
        <v>2001</v>
      </c>
      <c r="D18" s="180" t="s">
        <v>1987</v>
      </c>
      <c r="E18" s="180" t="s">
        <v>1993</v>
      </c>
      <c r="F18" s="247" t="s">
        <v>1995</v>
      </c>
    </row>
    <row r="19" spans="1:16384" ht="409.5" customHeight="1" x14ac:dyDescent="0.35">
      <c r="A19" s="453" t="s">
        <v>34</v>
      </c>
      <c r="B19" s="454" t="s">
        <v>2278</v>
      </c>
      <c r="C19" s="454" t="s">
        <v>2279</v>
      </c>
      <c r="D19" s="454" t="s">
        <v>2280</v>
      </c>
      <c r="E19" s="454" t="s">
        <v>2281</v>
      </c>
      <c r="F19" s="454" t="s">
        <v>2282</v>
      </c>
    </row>
    <row r="20" spans="1:16384" ht="205.5" customHeight="1" thickBot="1" x14ac:dyDescent="0.4">
      <c r="A20" s="453"/>
      <c r="B20" s="455"/>
      <c r="C20" s="455"/>
      <c r="D20" s="455"/>
      <c r="E20" s="455"/>
      <c r="F20" s="455"/>
    </row>
    <row r="21" spans="1:16384" s="229" customFormat="1" ht="20.25" customHeight="1" thickTop="1" thickBot="1" x14ac:dyDescent="0.4">
      <c r="A21" s="231"/>
      <c r="B21" s="267"/>
      <c r="C21" s="267"/>
      <c r="D21" s="267"/>
      <c r="E21" s="267"/>
      <c r="F21" s="267"/>
      <c r="G21" s="255"/>
    </row>
    <row r="22" spans="1:16384" s="255" customFormat="1" ht="20.25" customHeight="1" thickTop="1" x14ac:dyDescent="0.4">
      <c r="A22" s="232" t="s">
        <v>2111</v>
      </c>
      <c r="B22" s="253"/>
      <c r="C22" s="254"/>
      <c r="D22" s="254"/>
      <c r="E22" s="254"/>
      <c r="F22" s="268"/>
    </row>
    <row r="23" spans="1:16384" s="255" customFormat="1" ht="45" customHeight="1" thickBot="1" x14ac:dyDescent="0.45">
      <c r="A23" s="287">
        <v>4</v>
      </c>
      <c r="B23" s="227"/>
      <c r="C23" s="228"/>
      <c r="D23" s="228"/>
      <c r="E23" s="228"/>
      <c r="F23" s="269"/>
    </row>
    <row r="24" spans="1:16384" s="236" customFormat="1" ht="13.15" x14ac:dyDescent="0.4">
      <c r="A24" s="256"/>
      <c r="B24" s="179" t="s">
        <v>1971</v>
      </c>
      <c r="C24" s="180" t="s">
        <v>2001</v>
      </c>
      <c r="D24" s="180" t="s">
        <v>1987</v>
      </c>
      <c r="E24" s="180" t="s">
        <v>1993</v>
      </c>
      <c r="F24" s="247" t="s">
        <v>1995</v>
      </c>
    </row>
    <row r="25" spans="1:16384" s="236" customFormat="1" ht="409.5" customHeight="1" x14ac:dyDescent="0.35">
      <c r="A25" s="470" t="s">
        <v>35</v>
      </c>
      <c r="B25" s="448" t="s">
        <v>2283</v>
      </c>
      <c r="C25" s="449" t="s">
        <v>2284</v>
      </c>
      <c r="D25" s="449" t="s">
        <v>2285</v>
      </c>
      <c r="E25" s="449" t="s">
        <v>2034</v>
      </c>
      <c r="F25" s="451" t="s">
        <v>2286</v>
      </c>
    </row>
    <row r="26" spans="1:16384" s="257" customFormat="1" ht="409.5" customHeight="1" thickBot="1" x14ac:dyDescent="0.4">
      <c r="A26" s="470"/>
      <c r="B26" s="448"/>
      <c r="C26" s="449"/>
      <c r="D26" s="449"/>
      <c r="E26" s="449"/>
      <c r="F26" s="451"/>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6"/>
      <c r="AY26" s="236"/>
      <c r="AZ26" s="236"/>
      <c r="BA26" s="236"/>
      <c r="BB26" s="236"/>
      <c r="BC26" s="236"/>
      <c r="BD26" s="236"/>
      <c r="BE26" s="236"/>
      <c r="BF26" s="236"/>
      <c r="BG26" s="236"/>
      <c r="BH26" s="236"/>
      <c r="BI26" s="236"/>
      <c r="BJ26" s="236"/>
      <c r="BK26" s="236"/>
      <c r="BL26" s="236"/>
      <c r="BM26" s="236"/>
      <c r="BN26" s="236"/>
      <c r="BO26" s="236"/>
      <c r="BP26" s="236"/>
      <c r="BQ26" s="236"/>
      <c r="BR26" s="236"/>
      <c r="BS26" s="236"/>
      <c r="BT26" s="236"/>
      <c r="BU26" s="236"/>
      <c r="BV26" s="236"/>
      <c r="BW26" s="236"/>
      <c r="BX26" s="236"/>
      <c r="BY26" s="236"/>
      <c r="BZ26" s="236"/>
      <c r="CA26" s="236"/>
      <c r="CB26" s="236"/>
      <c r="CC26" s="236"/>
      <c r="CD26" s="236"/>
      <c r="CE26" s="236"/>
      <c r="CF26" s="236"/>
      <c r="CG26" s="236"/>
      <c r="CH26" s="236"/>
      <c r="CI26" s="236"/>
      <c r="CJ26" s="236"/>
      <c r="CK26" s="236"/>
      <c r="CL26" s="236"/>
      <c r="CM26" s="236"/>
      <c r="CN26" s="236"/>
      <c r="CO26" s="236"/>
      <c r="CP26" s="236"/>
      <c r="CQ26" s="236"/>
      <c r="CR26" s="236"/>
      <c r="CS26" s="236"/>
      <c r="CT26" s="236"/>
      <c r="CU26" s="236"/>
      <c r="CV26" s="236"/>
      <c r="CW26" s="236"/>
      <c r="CX26" s="236"/>
      <c r="CY26" s="236"/>
      <c r="CZ26" s="236"/>
      <c r="DA26" s="236"/>
      <c r="DB26" s="236"/>
      <c r="DC26" s="236"/>
      <c r="DD26" s="236"/>
      <c r="DE26" s="236"/>
      <c r="DF26" s="236"/>
      <c r="DG26" s="236"/>
      <c r="DH26" s="236"/>
      <c r="DI26" s="236"/>
      <c r="DJ26" s="236"/>
      <c r="DK26" s="236"/>
      <c r="DL26" s="236"/>
      <c r="DM26" s="236"/>
      <c r="DN26" s="236"/>
      <c r="DO26" s="236"/>
      <c r="DP26" s="236"/>
      <c r="DQ26" s="236"/>
      <c r="DR26" s="236"/>
      <c r="DS26" s="236"/>
      <c r="DT26" s="236"/>
      <c r="DU26" s="236"/>
      <c r="DV26" s="236"/>
      <c r="DW26" s="236"/>
      <c r="DX26" s="236"/>
      <c r="DY26" s="236"/>
      <c r="DZ26" s="236"/>
      <c r="EA26" s="236"/>
      <c r="EB26" s="236"/>
      <c r="EC26" s="236"/>
      <c r="ED26" s="236"/>
      <c r="EE26" s="236"/>
      <c r="EF26" s="236"/>
      <c r="EG26" s="236"/>
      <c r="EH26" s="236"/>
      <c r="EI26" s="236"/>
      <c r="EJ26" s="236"/>
      <c r="EK26" s="236"/>
      <c r="EL26" s="236"/>
      <c r="EM26" s="236"/>
      <c r="EN26" s="236"/>
      <c r="EO26" s="236"/>
      <c r="EP26" s="236"/>
      <c r="EQ26" s="236"/>
      <c r="ER26" s="236"/>
      <c r="ES26" s="236"/>
      <c r="ET26" s="236"/>
      <c r="EU26" s="236"/>
      <c r="EV26" s="236"/>
      <c r="EW26" s="236"/>
      <c r="EX26" s="236"/>
      <c r="EY26" s="236"/>
      <c r="EZ26" s="236"/>
      <c r="FA26" s="236"/>
      <c r="FB26" s="236"/>
      <c r="FC26" s="236"/>
      <c r="FD26" s="236"/>
      <c r="FE26" s="236"/>
      <c r="FF26" s="236"/>
      <c r="FG26" s="236"/>
      <c r="FH26" s="236"/>
      <c r="FI26" s="236"/>
      <c r="FJ26" s="236"/>
      <c r="FK26" s="236"/>
      <c r="FL26" s="236"/>
      <c r="FM26" s="236"/>
      <c r="FN26" s="236"/>
      <c r="FO26" s="236"/>
      <c r="FP26" s="236"/>
      <c r="FQ26" s="236"/>
      <c r="FR26" s="236"/>
      <c r="FS26" s="236"/>
      <c r="FT26" s="236"/>
      <c r="FU26" s="236"/>
      <c r="FV26" s="236"/>
      <c r="FW26" s="236"/>
      <c r="FX26" s="236"/>
      <c r="FY26" s="236"/>
      <c r="FZ26" s="236"/>
      <c r="GA26" s="236"/>
      <c r="GB26" s="236"/>
      <c r="GC26" s="236"/>
      <c r="GD26" s="236"/>
      <c r="GE26" s="236"/>
      <c r="GF26" s="236"/>
      <c r="GG26" s="236"/>
      <c r="GH26" s="236"/>
      <c r="GI26" s="236"/>
      <c r="GJ26" s="236"/>
      <c r="GK26" s="236"/>
      <c r="GL26" s="236"/>
      <c r="GM26" s="236"/>
      <c r="GN26" s="236"/>
      <c r="GO26" s="236"/>
      <c r="GP26" s="236"/>
      <c r="GQ26" s="236"/>
      <c r="GR26" s="236"/>
      <c r="GS26" s="236"/>
      <c r="GT26" s="236"/>
      <c r="GU26" s="236"/>
      <c r="GV26" s="236"/>
      <c r="GW26" s="236"/>
      <c r="GX26" s="236"/>
      <c r="GY26" s="236"/>
      <c r="GZ26" s="236"/>
      <c r="HA26" s="236"/>
      <c r="HB26" s="236"/>
      <c r="HC26" s="236"/>
      <c r="HD26" s="236"/>
      <c r="HE26" s="236"/>
      <c r="HF26" s="236"/>
      <c r="HG26" s="236"/>
      <c r="HH26" s="236"/>
      <c r="HI26" s="236"/>
      <c r="HJ26" s="236"/>
      <c r="HK26" s="236"/>
      <c r="HL26" s="236"/>
      <c r="HM26" s="236"/>
      <c r="HN26" s="236"/>
      <c r="HO26" s="236"/>
      <c r="HP26" s="236"/>
      <c r="HQ26" s="236"/>
      <c r="HR26" s="236"/>
      <c r="HS26" s="236"/>
      <c r="HT26" s="236"/>
      <c r="HU26" s="236"/>
      <c r="HV26" s="236"/>
      <c r="HW26" s="236"/>
      <c r="HX26" s="236"/>
      <c r="HY26" s="236"/>
      <c r="HZ26" s="236"/>
      <c r="IA26" s="236"/>
      <c r="IB26" s="236"/>
      <c r="IC26" s="236"/>
      <c r="ID26" s="236"/>
      <c r="IE26" s="236"/>
      <c r="IF26" s="236"/>
      <c r="IG26" s="236"/>
      <c r="IH26" s="236"/>
      <c r="II26" s="236"/>
      <c r="IJ26" s="236"/>
      <c r="IK26" s="236"/>
      <c r="IL26" s="236"/>
      <c r="IM26" s="236"/>
      <c r="IN26" s="236"/>
      <c r="IO26" s="236"/>
      <c r="IP26" s="236"/>
      <c r="IQ26" s="236"/>
      <c r="IR26" s="236"/>
      <c r="IS26" s="236"/>
      <c r="IT26" s="236"/>
      <c r="IU26" s="236"/>
      <c r="IV26" s="236"/>
      <c r="IW26" s="236"/>
      <c r="IX26" s="236"/>
      <c r="IY26" s="236"/>
      <c r="IZ26" s="236"/>
      <c r="JA26" s="236"/>
      <c r="JB26" s="236"/>
      <c r="JC26" s="236"/>
      <c r="JD26" s="236"/>
      <c r="JE26" s="236"/>
      <c r="JF26" s="236"/>
      <c r="JG26" s="236"/>
      <c r="JH26" s="236"/>
      <c r="JI26" s="236"/>
      <c r="JJ26" s="236"/>
      <c r="JK26" s="236"/>
      <c r="JL26" s="236"/>
      <c r="JM26" s="236"/>
      <c r="JN26" s="236"/>
      <c r="JO26" s="236"/>
      <c r="JP26" s="236"/>
      <c r="JQ26" s="236"/>
      <c r="JR26" s="236"/>
      <c r="JS26" s="236"/>
      <c r="JT26" s="236"/>
      <c r="JU26" s="236"/>
      <c r="JV26" s="236"/>
      <c r="JW26" s="236"/>
      <c r="JX26" s="236"/>
      <c r="JY26" s="236"/>
      <c r="JZ26" s="236"/>
      <c r="KA26" s="236"/>
      <c r="KB26" s="236"/>
      <c r="KC26" s="236"/>
      <c r="KD26" s="236"/>
      <c r="KE26" s="236"/>
      <c r="KF26" s="236"/>
      <c r="KG26" s="236"/>
      <c r="KH26" s="236"/>
      <c r="KI26" s="236"/>
      <c r="KJ26" s="236"/>
      <c r="KK26" s="236"/>
      <c r="KL26" s="236"/>
      <c r="KM26" s="236"/>
      <c r="KN26" s="236"/>
      <c r="KO26" s="236"/>
      <c r="KP26" s="236"/>
      <c r="KQ26" s="236"/>
      <c r="KR26" s="236"/>
      <c r="KS26" s="236"/>
      <c r="KT26" s="236"/>
      <c r="KU26" s="236"/>
      <c r="KV26" s="236"/>
      <c r="KW26" s="236"/>
      <c r="KX26" s="236"/>
      <c r="KY26" s="236"/>
      <c r="KZ26" s="236"/>
      <c r="LA26" s="236"/>
      <c r="LB26" s="236"/>
      <c r="LC26" s="236"/>
      <c r="LD26" s="236"/>
      <c r="LE26" s="236"/>
      <c r="LF26" s="236"/>
      <c r="LG26" s="236"/>
      <c r="LH26" s="236"/>
      <c r="LI26" s="236"/>
      <c r="LJ26" s="236"/>
      <c r="LK26" s="236"/>
      <c r="LL26" s="236"/>
      <c r="LM26" s="236"/>
      <c r="LN26" s="236"/>
      <c r="LO26" s="236"/>
      <c r="LP26" s="236"/>
      <c r="LQ26" s="236"/>
      <c r="LR26" s="236"/>
      <c r="LS26" s="236"/>
      <c r="LT26" s="236"/>
      <c r="LU26" s="236"/>
      <c r="LV26" s="236"/>
      <c r="LW26" s="236"/>
      <c r="LX26" s="236"/>
      <c r="LY26" s="236"/>
      <c r="LZ26" s="236"/>
      <c r="MA26" s="236"/>
      <c r="MB26" s="236"/>
      <c r="MC26" s="236"/>
      <c r="MD26" s="236"/>
      <c r="ME26" s="236"/>
      <c r="MF26" s="236"/>
      <c r="MG26" s="236"/>
      <c r="MH26" s="236"/>
      <c r="MI26" s="236"/>
      <c r="MJ26" s="236"/>
      <c r="MK26" s="236"/>
      <c r="ML26" s="236"/>
      <c r="MM26" s="236"/>
      <c r="MN26" s="236"/>
      <c r="MO26" s="236"/>
      <c r="MP26" s="236"/>
      <c r="MQ26" s="236"/>
      <c r="MR26" s="236"/>
      <c r="MS26" s="236"/>
      <c r="MT26" s="236"/>
      <c r="MU26" s="236"/>
      <c r="MV26" s="236"/>
      <c r="MW26" s="236"/>
      <c r="MX26" s="236"/>
      <c r="MY26" s="236"/>
      <c r="MZ26" s="236"/>
      <c r="NA26" s="236"/>
      <c r="NB26" s="236"/>
      <c r="NC26" s="236"/>
      <c r="ND26" s="236"/>
      <c r="NE26" s="236"/>
      <c r="NF26" s="236"/>
      <c r="NG26" s="236"/>
      <c r="NH26" s="236"/>
      <c r="NI26" s="236"/>
      <c r="NJ26" s="236"/>
      <c r="NK26" s="236"/>
      <c r="NL26" s="236"/>
      <c r="NM26" s="236"/>
      <c r="NN26" s="236"/>
      <c r="NO26" s="236"/>
      <c r="NP26" s="236"/>
      <c r="NQ26" s="236"/>
      <c r="NR26" s="236"/>
      <c r="NS26" s="236"/>
      <c r="NT26" s="236"/>
      <c r="NU26" s="236"/>
      <c r="NV26" s="236"/>
      <c r="NW26" s="236"/>
      <c r="NX26" s="236"/>
      <c r="NY26" s="236"/>
      <c r="NZ26" s="236"/>
      <c r="OA26" s="236"/>
      <c r="OB26" s="236"/>
      <c r="OC26" s="236"/>
      <c r="OD26" s="236"/>
      <c r="OE26" s="236"/>
      <c r="OF26" s="236"/>
      <c r="OG26" s="236"/>
      <c r="OH26" s="236"/>
      <c r="OI26" s="236"/>
      <c r="OJ26" s="236"/>
      <c r="OK26" s="236"/>
      <c r="OL26" s="236"/>
      <c r="OM26" s="236"/>
      <c r="ON26" s="236"/>
      <c r="OO26" s="236"/>
      <c r="OP26" s="236"/>
      <c r="OQ26" s="236"/>
      <c r="OR26" s="236"/>
      <c r="OS26" s="236"/>
      <c r="OT26" s="236"/>
      <c r="OU26" s="236"/>
      <c r="OV26" s="236"/>
      <c r="OW26" s="236"/>
      <c r="OX26" s="236"/>
      <c r="OY26" s="236"/>
      <c r="OZ26" s="236"/>
      <c r="PA26" s="236"/>
      <c r="PB26" s="236"/>
      <c r="PC26" s="236"/>
      <c r="PD26" s="236"/>
      <c r="PE26" s="236"/>
      <c r="PF26" s="236"/>
      <c r="PG26" s="236"/>
      <c r="PH26" s="236"/>
      <c r="PI26" s="236"/>
      <c r="PJ26" s="236"/>
      <c r="PK26" s="236"/>
      <c r="PL26" s="236"/>
      <c r="PM26" s="236"/>
      <c r="PN26" s="236"/>
      <c r="PO26" s="236"/>
      <c r="PP26" s="236"/>
      <c r="PQ26" s="236"/>
      <c r="PR26" s="236"/>
      <c r="PS26" s="236"/>
      <c r="PT26" s="236"/>
      <c r="PU26" s="236"/>
      <c r="PV26" s="236"/>
      <c r="PW26" s="236"/>
      <c r="PX26" s="236"/>
      <c r="PY26" s="236"/>
      <c r="PZ26" s="236"/>
      <c r="QA26" s="236"/>
      <c r="QB26" s="236"/>
      <c r="QC26" s="236"/>
      <c r="QD26" s="236"/>
      <c r="QE26" s="236"/>
      <c r="QF26" s="236"/>
      <c r="QG26" s="236"/>
      <c r="QH26" s="236"/>
      <c r="QI26" s="236"/>
      <c r="QJ26" s="236"/>
      <c r="QK26" s="236"/>
      <c r="QL26" s="236"/>
      <c r="QM26" s="236"/>
      <c r="QN26" s="236"/>
      <c r="QO26" s="236"/>
      <c r="QP26" s="236"/>
      <c r="QQ26" s="236"/>
      <c r="QR26" s="236"/>
      <c r="QS26" s="236"/>
      <c r="QT26" s="236"/>
      <c r="QU26" s="236"/>
      <c r="QV26" s="236"/>
      <c r="QW26" s="236"/>
      <c r="QX26" s="236"/>
      <c r="QY26" s="236"/>
      <c r="QZ26" s="236"/>
      <c r="RA26" s="236"/>
      <c r="RB26" s="236"/>
      <c r="RC26" s="236"/>
      <c r="RD26" s="236"/>
      <c r="RE26" s="236"/>
      <c r="RF26" s="236"/>
      <c r="RG26" s="236"/>
      <c r="RH26" s="236"/>
      <c r="RI26" s="236"/>
      <c r="RJ26" s="236"/>
      <c r="RK26" s="236"/>
      <c r="RL26" s="236"/>
      <c r="RM26" s="236"/>
      <c r="RN26" s="236"/>
      <c r="RO26" s="236"/>
      <c r="RP26" s="236"/>
      <c r="RQ26" s="236"/>
      <c r="RR26" s="236"/>
      <c r="RS26" s="236"/>
      <c r="RT26" s="236"/>
      <c r="RU26" s="236"/>
      <c r="RV26" s="236"/>
      <c r="RW26" s="236"/>
      <c r="RX26" s="236"/>
      <c r="RY26" s="236"/>
      <c r="RZ26" s="236"/>
      <c r="SA26" s="236"/>
      <c r="SB26" s="236"/>
      <c r="SC26" s="236"/>
      <c r="SD26" s="236"/>
      <c r="SE26" s="236"/>
      <c r="SF26" s="236"/>
      <c r="SG26" s="236"/>
      <c r="SH26" s="236"/>
      <c r="SI26" s="236"/>
      <c r="SJ26" s="236"/>
      <c r="SK26" s="236"/>
      <c r="SL26" s="236"/>
      <c r="SM26" s="236"/>
      <c r="SN26" s="236"/>
      <c r="SO26" s="236"/>
      <c r="SP26" s="236"/>
      <c r="SQ26" s="236"/>
      <c r="SR26" s="236"/>
      <c r="SS26" s="236"/>
      <c r="ST26" s="236"/>
      <c r="SU26" s="236"/>
      <c r="SV26" s="236"/>
      <c r="SW26" s="236"/>
      <c r="SX26" s="236"/>
      <c r="SY26" s="236"/>
      <c r="SZ26" s="236"/>
      <c r="TA26" s="236"/>
      <c r="TB26" s="236"/>
      <c r="TC26" s="236"/>
      <c r="TD26" s="236"/>
      <c r="TE26" s="236"/>
      <c r="TF26" s="236"/>
      <c r="TG26" s="236"/>
      <c r="TH26" s="236"/>
      <c r="TI26" s="236"/>
      <c r="TJ26" s="236"/>
      <c r="TK26" s="236"/>
      <c r="TL26" s="236"/>
      <c r="TM26" s="236"/>
      <c r="TN26" s="236"/>
      <c r="TO26" s="236"/>
      <c r="TP26" s="236"/>
      <c r="TQ26" s="236"/>
      <c r="TR26" s="236"/>
      <c r="TS26" s="236"/>
      <c r="TT26" s="236"/>
      <c r="TU26" s="236"/>
      <c r="TV26" s="236"/>
      <c r="TW26" s="236"/>
      <c r="TX26" s="236"/>
      <c r="TY26" s="236"/>
      <c r="TZ26" s="236"/>
      <c r="UA26" s="236"/>
      <c r="UB26" s="236"/>
      <c r="UC26" s="236"/>
      <c r="UD26" s="236"/>
      <c r="UE26" s="236"/>
      <c r="UF26" s="236"/>
      <c r="UG26" s="236"/>
      <c r="UH26" s="236"/>
      <c r="UI26" s="236"/>
      <c r="UJ26" s="236"/>
      <c r="UK26" s="236"/>
      <c r="UL26" s="236"/>
      <c r="UM26" s="236"/>
      <c r="UN26" s="236"/>
      <c r="UO26" s="236"/>
      <c r="UP26" s="236"/>
      <c r="UQ26" s="236"/>
      <c r="UR26" s="236"/>
      <c r="US26" s="236"/>
      <c r="UT26" s="236"/>
      <c r="UU26" s="236"/>
      <c r="UV26" s="236"/>
      <c r="UW26" s="236"/>
      <c r="UX26" s="236"/>
      <c r="UY26" s="236"/>
      <c r="UZ26" s="236"/>
      <c r="VA26" s="236"/>
      <c r="VB26" s="236"/>
      <c r="VC26" s="236"/>
      <c r="VD26" s="236"/>
      <c r="VE26" s="236"/>
      <c r="VF26" s="236"/>
      <c r="VG26" s="236"/>
      <c r="VH26" s="236"/>
      <c r="VI26" s="236"/>
      <c r="VJ26" s="236"/>
      <c r="VK26" s="236"/>
      <c r="VL26" s="236"/>
      <c r="VM26" s="236"/>
      <c r="VN26" s="236"/>
      <c r="VO26" s="236"/>
      <c r="VP26" s="236"/>
      <c r="VQ26" s="236"/>
      <c r="VR26" s="236"/>
      <c r="VS26" s="236"/>
      <c r="VT26" s="236"/>
      <c r="VU26" s="236"/>
      <c r="VV26" s="236"/>
      <c r="VW26" s="236"/>
      <c r="VX26" s="236"/>
      <c r="VY26" s="236"/>
      <c r="VZ26" s="236"/>
      <c r="WA26" s="236"/>
      <c r="WB26" s="236"/>
      <c r="WC26" s="236"/>
      <c r="WD26" s="236"/>
      <c r="WE26" s="236"/>
      <c r="WF26" s="236"/>
      <c r="WG26" s="236"/>
      <c r="WH26" s="236"/>
      <c r="WI26" s="236"/>
      <c r="WJ26" s="236"/>
      <c r="WK26" s="236"/>
      <c r="WL26" s="236"/>
      <c r="WM26" s="236"/>
      <c r="WN26" s="236"/>
      <c r="WO26" s="236"/>
      <c r="WP26" s="236"/>
      <c r="WQ26" s="236"/>
      <c r="WR26" s="236"/>
      <c r="WS26" s="236"/>
      <c r="WT26" s="236"/>
      <c r="WU26" s="236"/>
      <c r="WV26" s="236"/>
      <c r="WW26" s="236"/>
      <c r="WX26" s="236"/>
      <c r="WY26" s="236"/>
      <c r="WZ26" s="236"/>
      <c r="XA26" s="236"/>
      <c r="XB26" s="236"/>
      <c r="XC26" s="236"/>
      <c r="XD26" s="236"/>
      <c r="XE26" s="236"/>
      <c r="XF26" s="236"/>
      <c r="XG26" s="236"/>
      <c r="XH26" s="236"/>
      <c r="XI26" s="236"/>
      <c r="XJ26" s="236"/>
      <c r="XK26" s="236"/>
      <c r="XL26" s="236"/>
      <c r="XM26" s="236"/>
      <c r="XN26" s="236"/>
      <c r="XO26" s="236"/>
      <c r="XP26" s="236"/>
      <c r="XQ26" s="236"/>
      <c r="XR26" s="236"/>
      <c r="XS26" s="236"/>
      <c r="XT26" s="236"/>
      <c r="XU26" s="236"/>
      <c r="XV26" s="236"/>
      <c r="XW26" s="236"/>
      <c r="XX26" s="236"/>
      <c r="XY26" s="236"/>
      <c r="XZ26" s="236"/>
      <c r="YA26" s="236"/>
      <c r="YB26" s="236"/>
      <c r="YC26" s="236"/>
      <c r="YD26" s="236"/>
      <c r="YE26" s="236"/>
      <c r="YF26" s="236"/>
      <c r="YG26" s="236"/>
      <c r="YH26" s="236"/>
      <c r="YI26" s="236"/>
      <c r="YJ26" s="236"/>
      <c r="YK26" s="236"/>
      <c r="YL26" s="236"/>
      <c r="YM26" s="236"/>
      <c r="YN26" s="236"/>
      <c r="YO26" s="236"/>
      <c r="YP26" s="236"/>
      <c r="YQ26" s="236"/>
      <c r="YR26" s="236"/>
      <c r="YS26" s="236"/>
      <c r="YT26" s="236"/>
      <c r="YU26" s="236"/>
      <c r="YV26" s="236"/>
      <c r="YW26" s="236"/>
      <c r="YX26" s="236"/>
      <c r="YY26" s="236"/>
      <c r="YZ26" s="236"/>
      <c r="ZA26" s="236"/>
      <c r="ZB26" s="236"/>
      <c r="ZC26" s="236"/>
      <c r="ZD26" s="236"/>
      <c r="ZE26" s="236"/>
      <c r="ZF26" s="236"/>
      <c r="ZG26" s="236"/>
      <c r="ZH26" s="236"/>
      <c r="ZI26" s="236"/>
      <c r="ZJ26" s="236"/>
      <c r="ZK26" s="236"/>
      <c r="ZL26" s="236"/>
      <c r="ZM26" s="236"/>
      <c r="ZN26" s="236"/>
      <c r="ZO26" s="236"/>
      <c r="ZP26" s="236"/>
      <c r="ZQ26" s="236"/>
      <c r="ZR26" s="236"/>
      <c r="ZS26" s="236"/>
      <c r="ZT26" s="236"/>
      <c r="ZU26" s="236"/>
      <c r="ZV26" s="236"/>
      <c r="ZW26" s="236"/>
      <c r="ZX26" s="236"/>
      <c r="ZY26" s="236"/>
      <c r="ZZ26" s="236"/>
      <c r="AAA26" s="236"/>
      <c r="AAB26" s="236"/>
      <c r="AAC26" s="236"/>
      <c r="AAD26" s="236"/>
      <c r="AAE26" s="236"/>
      <c r="AAF26" s="236"/>
      <c r="AAG26" s="236"/>
      <c r="AAH26" s="236"/>
      <c r="AAI26" s="236"/>
      <c r="AAJ26" s="236"/>
      <c r="AAK26" s="236"/>
      <c r="AAL26" s="236"/>
      <c r="AAM26" s="236"/>
      <c r="AAN26" s="236"/>
      <c r="AAO26" s="236"/>
      <c r="AAP26" s="236"/>
      <c r="AAQ26" s="236"/>
      <c r="AAR26" s="236"/>
      <c r="AAS26" s="236"/>
      <c r="AAT26" s="236"/>
      <c r="AAU26" s="236"/>
      <c r="AAV26" s="236"/>
      <c r="AAW26" s="236"/>
      <c r="AAX26" s="236"/>
      <c r="AAY26" s="236"/>
      <c r="AAZ26" s="236"/>
      <c r="ABA26" s="236"/>
      <c r="ABB26" s="236"/>
      <c r="ABC26" s="236"/>
      <c r="ABD26" s="236"/>
      <c r="ABE26" s="236"/>
      <c r="ABF26" s="236"/>
      <c r="ABG26" s="236"/>
      <c r="ABH26" s="236"/>
      <c r="ABI26" s="236"/>
      <c r="ABJ26" s="236"/>
      <c r="ABK26" s="236"/>
      <c r="ABL26" s="236"/>
      <c r="ABM26" s="236"/>
      <c r="ABN26" s="236"/>
      <c r="ABO26" s="236"/>
      <c r="ABP26" s="236"/>
      <c r="ABQ26" s="236"/>
      <c r="ABR26" s="236"/>
      <c r="ABS26" s="236"/>
      <c r="ABT26" s="236"/>
      <c r="ABU26" s="236"/>
      <c r="ABV26" s="236"/>
      <c r="ABW26" s="236"/>
      <c r="ABX26" s="236"/>
      <c r="ABY26" s="236"/>
      <c r="ABZ26" s="236"/>
      <c r="ACA26" s="236"/>
      <c r="ACB26" s="236"/>
      <c r="ACC26" s="236"/>
      <c r="ACD26" s="236"/>
      <c r="ACE26" s="236"/>
      <c r="ACF26" s="236"/>
      <c r="ACG26" s="236"/>
      <c r="ACH26" s="236"/>
      <c r="ACI26" s="236"/>
      <c r="ACJ26" s="236"/>
      <c r="ACK26" s="236"/>
      <c r="ACL26" s="236"/>
      <c r="ACM26" s="236"/>
      <c r="ACN26" s="236"/>
      <c r="ACO26" s="236"/>
      <c r="ACP26" s="236"/>
      <c r="ACQ26" s="236"/>
      <c r="ACR26" s="236"/>
      <c r="ACS26" s="236"/>
      <c r="ACT26" s="236"/>
      <c r="ACU26" s="236"/>
      <c r="ACV26" s="236"/>
      <c r="ACW26" s="236"/>
      <c r="ACX26" s="236"/>
      <c r="ACY26" s="236"/>
      <c r="ACZ26" s="236"/>
      <c r="ADA26" s="236"/>
      <c r="ADB26" s="236"/>
      <c r="ADC26" s="236"/>
      <c r="ADD26" s="236"/>
      <c r="ADE26" s="236"/>
      <c r="ADF26" s="236"/>
      <c r="ADG26" s="236"/>
      <c r="ADH26" s="236"/>
      <c r="ADI26" s="236"/>
      <c r="ADJ26" s="236"/>
      <c r="ADK26" s="236"/>
      <c r="ADL26" s="236"/>
      <c r="ADM26" s="236"/>
      <c r="ADN26" s="236"/>
      <c r="ADO26" s="236"/>
      <c r="ADP26" s="236"/>
      <c r="ADQ26" s="236"/>
      <c r="ADR26" s="236"/>
      <c r="ADS26" s="236"/>
      <c r="ADT26" s="236"/>
      <c r="ADU26" s="236"/>
      <c r="ADV26" s="236"/>
      <c r="ADW26" s="236"/>
      <c r="ADX26" s="236"/>
      <c r="ADY26" s="236"/>
      <c r="ADZ26" s="236"/>
      <c r="AEA26" s="236"/>
      <c r="AEB26" s="236"/>
      <c r="AEC26" s="236"/>
      <c r="AED26" s="236"/>
      <c r="AEE26" s="236"/>
      <c r="AEF26" s="236"/>
      <c r="AEG26" s="236"/>
      <c r="AEH26" s="236"/>
      <c r="AEI26" s="236"/>
      <c r="AEJ26" s="236"/>
      <c r="AEK26" s="236"/>
      <c r="AEL26" s="236"/>
      <c r="AEM26" s="236"/>
      <c r="AEN26" s="236"/>
      <c r="AEO26" s="236"/>
      <c r="AEP26" s="236"/>
      <c r="AEQ26" s="236"/>
      <c r="AER26" s="236"/>
      <c r="AES26" s="236"/>
      <c r="AET26" s="236"/>
      <c r="AEU26" s="236"/>
      <c r="AEV26" s="236"/>
      <c r="AEW26" s="236"/>
      <c r="AEX26" s="236"/>
      <c r="AEY26" s="236"/>
      <c r="AEZ26" s="236"/>
      <c r="AFA26" s="236"/>
      <c r="AFB26" s="236"/>
      <c r="AFC26" s="236"/>
      <c r="AFD26" s="236"/>
      <c r="AFE26" s="236"/>
      <c r="AFF26" s="236"/>
      <c r="AFG26" s="236"/>
      <c r="AFH26" s="236"/>
      <c r="AFI26" s="236"/>
      <c r="AFJ26" s="236"/>
      <c r="AFK26" s="236"/>
      <c r="AFL26" s="236"/>
      <c r="AFM26" s="236"/>
      <c r="AFN26" s="236"/>
      <c r="AFO26" s="236"/>
      <c r="AFP26" s="236"/>
      <c r="AFQ26" s="236"/>
      <c r="AFR26" s="236"/>
      <c r="AFS26" s="236"/>
      <c r="AFT26" s="236"/>
      <c r="AFU26" s="236"/>
      <c r="AFV26" s="236"/>
      <c r="AFW26" s="236"/>
      <c r="AFX26" s="236"/>
      <c r="AFY26" s="236"/>
      <c r="AFZ26" s="236"/>
      <c r="AGA26" s="236"/>
      <c r="AGB26" s="236"/>
      <c r="AGC26" s="236"/>
      <c r="AGD26" s="236"/>
      <c r="AGE26" s="236"/>
      <c r="AGF26" s="236"/>
      <c r="AGG26" s="236"/>
      <c r="AGH26" s="236"/>
      <c r="AGI26" s="236"/>
      <c r="AGJ26" s="236"/>
      <c r="AGK26" s="236"/>
      <c r="AGL26" s="236"/>
      <c r="AGM26" s="236"/>
      <c r="AGN26" s="236"/>
      <c r="AGO26" s="236"/>
      <c r="AGP26" s="236"/>
      <c r="AGQ26" s="236"/>
      <c r="AGR26" s="236"/>
      <c r="AGS26" s="236"/>
      <c r="AGT26" s="236"/>
      <c r="AGU26" s="236"/>
      <c r="AGV26" s="236"/>
      <c r="AGW26" s="236"/>
      <c r="AGX26" s="236"/>
      <c r="AGY26" s="236"/>
      <c r="AGZ26" s="236"/>
      <c r="AHA26" s="236"/>
      <c r="AHB26" s="236"/>
      <c r="AHC26" s="236"/>
      <c r="AHD26" s="236"/>
      <c r="AHE26" s="236"/>
      <c r="AHF26" s="236"/>
      <c r="AHG26" s="236"/>
      <c r="AHH26" s="236"/>
      <c r="AHI26" s="236"/>
      <c r="AHJ26" s="236"/>
      <c r="AHK26" s="236"/>
      <c r="AHL26" s="236"/>
      <c r="AHM26" s="236"/>
      <c r="AHN26" s="236"/>
      <c r="AHO26" s="236"/>
      <c r="AHP26" s="236"/>
      <c r="AHQ26" s="236"/>
      <c r="AHR26" s="236"/>
      <c r="AHS26" s="236"/>
      <c r="AHT26" s="236"/>
      <c r="AHU26" s="236"/>
      <c r="AHV26" s="236"/>
      <c r="AHW26" s="236"/>
      <c r="AHX26" s="236"/>
      <c r="AHY26" s="236"/>
      <c r="AHZ26" s="236"/>
      <c r="AIA26" s="236"/>
      <c r="AIB26" s="236"/>
      <c r="AIC26" s="236"/>
      <c r="AID26" s="236"/>
      <c r="AIE26" s="236"/>
      <c r="AIF26" s="236"/>
      <c r="AIG26" s="236"/>
      <c r="AIH26" s="236"/>
      <c r="AII26" s="236"/>
      <c r="AIJ26" s="236"/>
      <c r="AIK26" s="236"/>
      <c r="AIL26" s="236"/>
      <c r="AIM26" s="236"/>
      <c r="AIN26" s="236"/>
      <c r="AIO26" s="236"/>
      <c r="AIP26" s="236"/>
      <c r="AIQ26" s="236"/>
      <c r="AIR26" s="236"/>
      <c r="AIS26" s="236"/>
      <c r="AIT26" s="236"/>
      <c r="AIU26" s="236"/>
      <c r="AIV26" s="236"/>
      <c r="AIW26" s="236"/>
      <c r="AIX26" s="236"/>
      <c r="AIY26" s="236"/>
      <c r="AIZ26" s="236"/>
      <c r="AJA26" s="236"/>
      <c r="AJB26" s="236"/>
      <c r="AJC26" s="236"/>
      <c r="AJD26" s="236"/>
      <c r="AJE26" s="236"/>
      <c r="AJF26" s="236"/>
      <c r="AJG26" s="236"/>
      <c r="AJH26" s="236"/>
      <c r="AJI26" s="236"/>
      <c r="AJJ26" s="236"/>
      <c r="AJK26" s="236"/>
      <c r="AJL26" s="236"/>
      <c r="AJM26" s="236"/>
      <c r="AJN26" s="236"/>
      <c r="AJO26" s="236"/>
      <c r="AJP26" s="236"/>
      <c r="AJQ26" s="236"/>
      <c r="AJR26" s="236"/>
      <c r="AJS26" s="236"/>
      <c r="AJT26" s="236"/>
      <c r="AJU26" s="236"/>
      <c r="AJV26" s="236"/>
      <c r="AJW26" s="236"/>
      <c r="AJX26" s="236"/>
      <c r="AJY26" s="236"/>
      <c r="AJZ26" s="236"/>
      <c r="AKA26" s="236"/>
      <c r="AKB26" s="236"/>
      <c r="AKC26" s="236"/>
      <c r="AKD26" s="236"/>
      <c r="AKE26" s="236"/>
      <c r="AKF26" s="236"/>
      <c r="AKG26" s="236"/>
      <c r="AKH26" s="236"/>
      <c r="AKI26" s="236"/>
      <c r="AKJ26" s="236"/>
      <c r="AKK26" s="236"/>
      <c r="AKL26" s="236"/>
      <c r="AKM26" s="236"/>
      <c r="AKN26" s="236"/>
      <c r="AKO26" s="236"/>
      <c r="AKP26" s="236"/>
      <c r="AKQ26" s="236"/>
      <c r="AKR26" s="236"/>
      <c r="AKS26" s="236"/>
      <c r="AKT26" s="236"/>
      <c r="AKU26" s="236"/>
      <c r="AKV26" s="236"/>
      <c r="AKW26" s="236"/>
      <c r="AKX26" s="236"/>
      <c r="AKY26" s="236"/>
      <c r="AKZ26" s="236"/>
      <c r="ALA26" s="236"/>
      <c r="ALB26" s="236"/>
      <c r="ALC26" s="236"/>
      <c r="ALD26" s="236"/>
      <c r="ALE26" s="236"/>
      <c r="ALF26" s="236"/>
      <c r="ALG26" s="236"/>
      <c r="ALH26" s="236"/>
      <c r="ALI26" s="236"/>
      <c r="ALJ26" s="236"/>
      <c r="ALK26" s="236"/>
      <c r="ALL26" s="236"/>
      <c r="ALM26" s="236"/>
      <c r="ALN26" s="236"/>
      <c r="ALO26" s="236"/>
      <c r="ALP26" s="236"/>
      <c r="ALQ26" s="236"/>
      <c r="ALR26" s="236"/>
      <c r="ALS26" s="236"/>
      <c r="ALT26" s="236"/>
      <c r="ALU26" s="236"/>
      <c r="ALV26" s="236"/>
      <c r="ALW26" s="236"/>
      <c r="ALX26" s="236"/>
      <c r="ALY26" s="236"/>
      <c r="ALZ26" s="236"/>
      <c r="AMA26" s="236"/>
      <c r="AMB26" s="236"/>
      <c r="AMC26" s="236"/>
      <c r="AMD26" s="236"/>
      <c r="AME26" s="236"/>
      <c r="AMF26" s="236"/>
      <c r="AMG26" s="236"/>
      <c r="AMH26" s="236"/>
      <c r="AMI26" s="236"/>
      <c r="AMJ26" s="236"/>
      <c r="AMK26" s="236"/>
      <c r="AML26" s="236"/>
      <c r="AMM26" s="236"/>
      <c r="AMN26" s="236"/>
      <c r="AMO26" s="236"/>
      <c r="AMP26" s="236"/>
      <c r="AMQ26" s="236"/>
      <c r="AMR26" s="236"/>
      <c r="AMS26" s="236"/>
      <c r="AMT26" s="236"/>
      <c r="AMU26" s="236"/>
      <c r="AMV26" s="236"/>
      <c r="AMW26" s="236"/>
      <c r="AMX26" s="236"/>
      <c r="AMY26" s="236"/>
      <c r="AMZ26" s="236"/>
      <c r="ANA26" s="236"/>
      <c r="ANB26" s="236"/>
      <c r="ANC26" s="236"/>
      <c r="AND26" s="236"/>
      <c r="ANE26" s="236"/>
      <c r="ANF26" s="236"/>
      <c r="ANG26" s="236"/>
      <c r="ANH26" s="236"/>
      <c r="ANI26" s="236"/>
      <c r="ANJ26" s="236"/>
      <c r="ANK26" s="236"/>
      <c r="ANL26" s="236"/>
      <c r="ANM26" s="236"/>
      <c r="ANN26" s="236"/>
      <c r="ANO26" s="236"/>
      <c r="ANP26" s="236"/>
      <c r="ANQ26" s="236"/>
      <c r="ANR26" s="236"/>
      <c r="ANS26" s="236"/>
      <c r="ANT26" s="236"/>
      <c r="ANU26" s="236"/>
      <c r="ANV26" s="236"/>
      <c r="ANW26" s="236"/>
      <c r="ANX26" s="236"/>
      <c r="ANY26" s="236"/>
      <c r="ANZ26" s="236"/>
      <c r="AOA26" s="236"/>
      <c r="AOB26" s="236"/>
      <c r="AOC26" s="236"/>
      <c r="AOD26" s="236"/>
      <c r="AOE26" s="236"/>
      <c r="AOF26" s="236"/>
      <c r="AOG26" s="236"/>
      <c r="AOH26" s="236"/>
      <c r="AOI26" s="236"/>
      <c r="AOJ26" s="236"/>
      <c r="AOK26" s="236"/>
      <c r="AOL26" s="236"/>
      <c r="AOM26" s="236"/>
      <c r="AON26" s="236"/>
      <c r="AOO26" s="236"/>
      <c r="AOP26" s="236"/>
      <c r="AOQ26" s="236"/>
      <c r="AOR26" s="236"/>
      <c r="AOS26" s="236"/>
      <c r="AOT26" s="236"/>
      <c r="AOU26" s="236"/>
      <c r="AOV26" s="236"/>
      <c r="AOW26" s="236"/>
      <c r="AOX26" s="236"/>
      <c r="AOY26" s="236"/>
      <c r="AOZ26" s="236"/>
      <c r="APA26" s="236"/>
      <c r="APB26" s="236"/>
      <c r="APC26" s="236"/>
      <c r="APD26" s="236"/>
      <c r="APE26" s="236"/>
      <c r="APF26" s="236"/>
      <c r="APG26" s="236"/>
      <c r="APH26" s="236"/>
      <c r="API26" s="236"/>
      <c r="APJ26" s="236"/>
      <c r="APK26" s="236"/>
      <c r="APL26" s="236"/>
      <c r="APM26" s="236"/>
      <c r="APN26" s="236"/>
      <c r="APO26" s="236"/>
      <c r="APP26" s="236"/>
      <c r="APQ26" s="236"/>
      <c r="APR26" s="236"/>
      <c r="APS26" s="236"/>
      <c r="APT26" s="236"/>
      <c r="APU26" s="236"/>
      <c r="APV26" s="236"/>
      <c r="APW26" s="236"/>
      <c r="APX26" s="236"/>
      <c r="APY26" s="236"/>
      <c r="APZ26" s="236"/>
      <c r="AQA26" s="236"/>
      <c r="AQB26" s="236"/>
      <c r="AQC26" s="236"/>
      <c r="AQD26" s="236"/>
      <c r="AQE26" s="236"/>
      <c r="AQF26" s="236"/>
      <c r="AQG26" s="236"/>
      <c r="AQH26" s="236"/>
      <c r="AQI26" s="236"/>
      <c r="AQJ26" s="236"/>
      <c r="AQK26" s="236"/>
      <c r="AQL26" s="236"/>
      <c r="AQM26" s="236"/>
      <c r="AQN26" s="236"/>
      <c r="AQO26" s="236"/>
      <c r="AQP26" s="236"/>
      <c r="AQQ26" s="236"/>
      <c r="AQR26" s="236"/>
      <c r="AQS26" s="236"/>
      <c r="AQT26" s="236"/>
      <c r="AQU26" s="236"/>
      <c r="AQV26" s="236"/>
      <c r="AQW26" s="236"/>
      <c r="AQX26" s="236"/>
      <c r="AQY26" s="236"/>
      <c r="AQZ26" s="236"/>
      <c r="ARA26" s="236"/>
      <c r="ARB26" s="236"/>
      <c r="ARC26" s="236"/>
      <c r="ARD26" s="236"/>
      <c r="ARE26" s="236"/>
      <c r="ARF26" s="236"/>
      <c r="ARG26" s="236"/>
      <c r="ARH26" s="236"/>
      <c r="ARI26" s="236"/>
      <c r="ARJ26" s="236"/>
      <c r="ARK26" s="236"/>
      <c r="ARL26" s="236"/>
      <c r="ARM26" s="236"/>
      <c r="ARN26" s="236"/>
      <c r="ARO26" s="236"/>
      <c r="ARP26" s="236"/>
      <c r="ARQ26" s="236"/>
      <c r="ARR26" s="236"/>
      <c r="ARS26" s="236"/>
      <c r="ART26" s="236"/>
      <c r="ARU26" s="236"/>
      <c r="ARV26" s="236"/>
      <c r="ARW26" s="236"/>
      <c r="ARX26" s="236"/>
      <c r="ARY26" s="236"/>
      <c r="ARZ26" s="236"/>
      <c r="ASA26" s="236"/>
      <c r="ASB26" s="236"/>
      <c r="ASC26" s="236"/>
      <c r="ASD26" s="236"/>
      <c r="ASE26" s="236"/>
      <c r="ASF26" s="236"/>
      <c r="ASG26" s="236"/>
      <c r="ASH26" s="236"/>
      <c r="ASI26" s="236"/>
      <c r="ASJ26" s="236"/>
      <c r="ASK26" s="236"/>
      <c r="ASL26" s="236"/>
      <c r="ASM26" s="236"/>
      <c r="ASN26" s="236"/>
      <c r="ASO26" s="236"/>
      <c r="ASP26" s="236"/>
      <c r="ASQ26" s="236"/>
      <c r="ASR26" s="236"/>
      <c r="ASS26" s="236"/>
      <c r="AST26" s="236"/>
      <c r="ASU26" s="236"/>
      <c r="ASV26" s="236"/>
      <c r="ASW26" s="236"/>
      <c r="ASX26" s="236"/>
      <c r="ASY26" s="236"/>
      <c r="ASZ26" s="236"/>
      <c r="ATA26" s="236"/>
      <c r="ATB26" s="236"/>
      <c r="ATC26" s="236"/>
      <c r="ATD26" s="236"/>
      <c r="ATE26" s="236"/>
      <c r="ATF26" s="236"/>
      <c r="ATG26" s="236"/>
      <c r="ATH26" s="236"/>
      <c r="ATI26" s="236"/>
      <c r="ATJ26" s="236"/>
      <c r="ATK26" s="236"/>
      <c r="ATL26" s="236"/>
      <c r="ATM26" s="236"/>
      <c r="ATN26" s="236"/>
      <c r="ATO26" s="236"/>
      <c r="ATP26" s="236"/>
      <c r="ATQ26" s="236"/>
      <c r="ATR26" s="236"/>
      <c r="ATS26" s="236"/>
      <c r="ATT26" s="236"/>
      <c r="ATU26" s="236"/>
      <c r="ATV26" s="236"/>
      <c r="ATW26" s="236"/>
      <c r="ATX26" s="236"/>
      <c r="ATY26" s="236"/>
      <c r="ATZ26" s="236"/>
      <c r="AUA26" s="236"/>
      <c r="AUB26" s="236"/>
      <c r="AUC26" s="236"/>
      <c r="AUD26" s="236"/>
      <c r="AUE26" s="236"/>
      <c r="AUF26" s="236"/>
      <c r="AUG26" s="236"/>
      <c r="AUH26" s="236"/>
      <c r="AUI26" s="236"/>
      <c r="AUJ26" s="236"/>
      <c r="AUK26" s="236"/>
      <c r="AUL26" s="236"/>
      <c r="AUM26" s="236"/>
      <c r="AUN26" s="236"/>
      <c r="AUO26" s="236"/>
      <c r="AUP26" s="236"/>
      <c r="AUQ26" s="236"/>
      <c r="AUR26" s="236"/>
      <c r="AUS26" s="236"/>
      <c r="AUT26" s="236"/>
      <c r="AUU26" s="236"/>
      <c r="AUV26" s="236"/>
      <c r="AUW26" s="236"/>
      <c r="AUX26" s="236"/>
      <c r="AUY26" s="236"/>
      <c r="AUZ26" s="236"/>
      <c r="AVA26" s="236"/>
      <c r="AVB26" s="236"/>
      <c r="AVC26" s="236"/>
      <c r="AVD26" s="236"/>
      <c r="AVE26" s="236"/>
      <c r="AVF26" s="236"/>
      <c r="AVG26" s="236"/>
      <c r="AVH26" s="236"/>
      <c r="AVI26" s="236"/>
      <c r="AVJ26" s="236"/>
      <c r="AVK26" s="236"/>
      <c r="AVL26" s="236"/>
      <c r="AVM26" s="236"/>
      <c r="AVN26" s="236"/>
      <c r="AVO26" s="236"/>
      <c r="AVP26" s="236"/>
      <c r="AVQ26" s="236"/>
      <c r="AVR26" s="236"/>
      <c r="AVS26" s="236"/>
      <c r="AVT26" s="236"/>
      <c r="AVU26" s="236"/>
      <c r="AVV26" s="236"/>
      <c r="AVW26" s="236"/>
      <c r="AVX26" s="236"/>
      <c r="AVY26" s="236"/>
      <c r="AVZ26" s="236"/>
      <c r="AWA26" s="236"/>
      <c r="AWB26" s="236"/>
      <c r="AWC26" s="236"/>
      <c r="AWD26" s="236"/>
      <c r="AWE26" s="236"/>
      <c r="AWF26" s="236"/>
      <c r="AWG26" s="236"/>
      <c r="AWH26" s="236"/>
      <c r="AWI26" s="236"/>
      <c r="AWJ26" s="236"/>
      <c r="AWK26" s="236"/>
      <c r="AWL26" s="236"/>
      <c r="AWM26" s="236"/>
      <c r="AWN26" s="236"/>
      <c r="AWO26" s="236"/>
      <c r="AWP26" s="236"/>
      <c r="AWQ26" s="236"/>
      <c r="AWR26" s="236"/>
      <c r="AWS26" s="236"/>
      <c r="AWT26" s="236"/>
      <c r="AWU26" s="236"/>
      <c r="AWV26" s="236"/>
      <c r="AWW26" s="236"/>
      <c r="AWX26" s="236"/>
      <c r="AWY26" s="236"/>
      <c r="AWZ26" s="236"/>
      <c r="AXA26" s="236"/>
      <c r="AXB26" s="236"/>
      <c r="AXC26" s="236"/>
      <c r="AXD26" s="236"/>
      <c r="AXE26" s="236"/>
      <c r="AXF26" s="236"/>
      <c r="AXG26" s="236"/>
      <c r="AXH26" s="236"/>
      <c r="AXI26" s="236"/>
      <c r="AXJ26" s="236"/>
      <c r="AXK26" s="236"/>
      <c r="AXL26" s="236"/>
      <c r="AXM26" s="236"/>
      <c r="AXN26" s="236"/>
      <c r="AXO26" s="236"/>
      <c r="AXP26" s="236"/>
      <c r="AXQ26" s="236"/>
      <c r="AXR26" s="236"/>
      <c r="AXS26" s="236"/>
      <c r="AXT26" s="236"/>
      <c r="AXU26" s="236"/>
      <c r="AXV26" s="236"/>
      <c r="AXW26" s="236"/>
      <c r="AXX26" s="236"/>
      <c r="AXY26" s="236"/>
      <c r="AXZ26" s="236"/>
      <c r="AYA26" s="236"/>
      <c r="AYB26" s="236"/>
      <c r="AYC26" s="236"/>
      <c r="AYD26" s="236"/>
      <c r="AYE26" s="236"/>
      <c r="AYF26" s="236"/>
      <c r="AYG26" s="236"/>
      <c r="AYH26" s="236"/>
      <c r="AYI26" s="236"/>
      <c r="AYJ26" s="236"/>
      <c r="AYK26" s="236"/>
      <c r="AYL26" s="236"/>
      <c r="AYM26" s="236"/>
      <c r="AYN26" s="236"/>
      <c r="AYO26" s="236"/>
      <c r="AYP26" s="236"/>
      <c r="AYQ26" s="236"/>
      <c r="AYR26" s="236"/>
      <c r="AYS26" s="236"/>
      <c r="AYT26" s="236"/>
      <c r="AYU26" s="236"/>
      <c r="AYV26" s="236"/>
      <c r="AYW26" s="236"/>
      <c r="AYX26" s="236"/>
      <c r="AYY26" s="236"/>
      <c r="AYZ26" s="236"/>
      <c r="AZA26" s="236"/>
      <c r="AZB26" s="236"/>
      <c r="AZC26" s="236"/>
      <c r="AZD26" s="236"/>
      <c r="AZE26" s="236"/>
      <c r="AZF26" s="236"/>
      <c r="AZG26" s="236"/>
      <c r="AZH26" s="236"/>
      <c r="AZI26" s="236"/>
      <c r="AZJ26" s="236"/>
      <c r="AZK26" s="236"/>
      <c r="AZL26" s="236"/>
      <c r="AZM26" s="236"/>
      <c r="AZN26" s="236"/>
      <c r="AZO26" s="236"/>
      <c r="AZP26" s="236"/>
      <c r="AZQ26" s="236"/>
      <c r="AZR26" s="236"/>
      <c r="AZS26" s="236"/>
      <c r="AZT26" s="236"/>
      <c r="AZU26" s="236"/>
      <c r="AZV26" s="236"/>
      <c r="AZW26" s="236"/>
      <c r="AZX26" s="236"/>
      <c r="AZY26" s="236"/>
      <c r="AZZ26" s="236"/>
      <c r="BAA26" s="236"/>
      <c r="BAB26" s="236"/>
      <c r="BAC26" s="236"/>
      <c r="BAD26" s="236"/>
      <c r="BAE26" s="236"/>
      <c r="BAF26" s="236"/>
      <c r="BAG26" s="236"/>
      <c r="BAH26" s="236"/>
      <c r="BAI26" s="236"/>
      <c r="BAJ26" s="236"/>
      <c r="BAK26" s="236"/>
      <c r="BAL26" s="236"/>
      <c r="BAM26" s="236"/>
      <c r="BAN26" s="236"/>
      <c r="BAO26" s="236"/>
      <c r="BAP26" s="236"/>
      <c r="BAQ26" s="236"/>
      <c r="BAR26" s="236"/>
      <c r="BAS26" s="236"/>
      <c r="BAT26" s="236"/>
      <c r="BAU26" s="236"/>
      <c r="BAV26" s="236"/>
      <c r="BAW26" s="236"/>
      <c r="BAX26" s="236"/>
      <c r="BAY26" s="236"/>
      <c r="BAZ26" s="236"/>
      <c r="BBA26" s="236"/>
      <c r="BBB26" s="236"/>
      <c r="BBC26" s="236"/>
      <c r="BBD26" s="236"/>
      <c r="BBE26" s="236"/>
      <c r="BBF26" s="236"/>
      <c r="BBG26" s="236"/>
      <c r="BBH26" s="236"/>
      <c r="BBI26" s="236"/>
      <c r="BBJ26" s="236"/>
      <c r="BBK26" s="236"/>
      <c r="BBL26" s="236"/>
      <c r="BBM26" s="236"/>
      <c r="BBN26" s="236"/>
      <c r="BBO26" s="236"/>
      <c r="BBP26" s="236"/>
      <c r="BBQ26" s="236"/>
      <c r="BBR26" s="236"/>
      <c r="BBS26" s="236"/>
      <c r="BBT26" s="236"/>
      <c r="BBU26" s="236"/>
      <c r="BBV26" s="236"/>
      <c r="BBW26" s="236"/>
      <c r="BBX26" s="236"/>
      <c r="BBY26" s="236"/>
      <c r="BBZ26" s="236"/>
      <c r="BCA26" s="236"/>
      <c r="BCB26" s="236"/>
      <c r="BCC26" s="236"/>
      <c r="BCD26" s="236"/>
      <c r="BCE26" s="236"/>
      <c r="BCF26" s="236"/>
      <c r="BCG26" s="236"/>
      <c r="BCH26" s="236"/>
      <c r="BCI26" s="236"/>
      <c r="BCJ26" s="236"/>
      <c r="BCK26" s="236"/>
      <c r="BCL26" s="236"/>
      <c r="BCM26" s="236"/>
      <c r="BCN26" s="236"/>
      <c r="BCO26" s="236"/>
      <c r="BCP26" s="236"/>
      <c r="BCQ26" s="236"/>
      <c r="BCR26" s="236"/>
      <c r="BCS26" s="236"/>
      <c r="BCT26" s="236"/>
      <c r="BCU26" s="236"/>
      <c r="BCV26" s="236"/>
      <c r="BCW26" s="236"/>
      <c r="BCX26" s="236"/>
      <c r="BCY26" s="236"/>
      <c r="BCZ26" s="236"/>
      <c r="BDA26" s="236"/>
      <c r="BDB26" s="236"/>
      <c r="BDC26" s="236"/>
      <c r="BDD26" s="236"/>
      <c r="BDE26" s="236"/>
      <c r="BDF26" s="236"/>
      <c r="BDG26" s="236"/>
      <c r="BDH26" s="236"/>
      <c r="BDI26" s="236"/>
      <c r="BDJ26" s="236"/>
      <c r="BDK26" s="236"/>
      <c r="BDL26" s="236"/>
      <c r="BDM26" s="236"/>
      <c r="BDN26" s="236"/>
      <c r="BDO26" s="236"/>
      <c r="BDP26" s="236"/>
      <c r="BDQ26" s="236"/>
      <c r="BDR26" s="236"/>
      <c r="BDS26" s="236"/>
      <c r="BDT26" s="236"/>
      <c r="BDU26" s="236"/>
      <c r="BDV26" s="236"/>
      <c r="BDW26" s="236"/>
      <c r="BDX26" s="236"/>
      <c r="BDY26" s="236"/>
      <c r="BDZ26" s="236"/>
      <c r="BEA26" s="236"/>
      <c r="BEB26" s="236"/>
      <c r="BEC26" s="236"/>
      <c r="BED26" s="236"/>
      <c r="BEE26" s="236"/>
      <c r="BEF26" s="236"/>
      <c r="BEG26" s="236"/>
      <c r="BEH26" s="236"/>
      <c r="BEI26" s="236"/>
      <c r="BEJ26" s="236"/>
      <c r="BEK26" s="236"/>
      <c r="BEL26" s="236"/>
      <c r="BEM26" s="236"/>
      <c r="BEN26" s="236"/>
      <c r="BEO26" s="236"/>
      <c r="BEP26" s="236"/>
      <c r="BEQ26" s="236"/>
      <c r="BER26" s="236"/>
      <c r="BES26" s="236"/>
      <c r="BET26" s="236"/>
      <c r="BEU26" s="236"/>
      <c r="BEV26" s="236"/>
      <c r="BEW26" s="236"/>
      <c r="BEX26" s="236"/>
      <c r="BEY26" s="236"/>
      <c r="BEZ26" s="236"/>
      <c r="BFA26" s="236"/>
      <c r="BFB26" s="236"/>
      <c r="BFC26" s="236"/>
      <c r="BFD26" s="236"/>
      <c r="BFE26" s="236"/>
      <c r="BFF26" s="236"/>
      <c r="BFG26" s="236"/>
      <c r="BFH26" s="236"/>
      <c r="BFI26" s="236"/>
      <c r="BFJ26" s="236"/>
      <c r="BFK26" s="236"/>
      <c r="BFL26" s="236"/>
      <c r="BFM26" s="236"/>
      <c r="BFN26" s="236"/>
      <c r="BFO26" s="236"/>
      <c r="BFP26" s="236"/>
      <c r="BFQ26" s="236"/>
      <c r="BFR26" s="236"/>
      <c r="BFS26" s="236"/>
      <c r="BFT26" s="236"/>
      <c r="BFU26" s="236"/>
      <c r="BFV26" s="236"/>
      <c r="BFW26" s="236"/>
      <c r="BFX26" s="236"/>
      <c r="BFY26" s="236"/>
      <c r="BFZ26" s="236"/>
      <c r="BGA26" s="236"/>
      <c r="BGB26" s="236"/>
      <c r="BGC26" s="236"/>
      <c r="BGD26" s="236"/>
      <c r="BGE26" s="236"/>
      <c r="BGF26" s="236"/>
      <c r="BGG26" s="236"/>
      <c r="BGH26" s="236"/>
      <c r="BGI26" s="236"/>
      <c r="BGJ26" s="236"/>
      <c r="BGK26" s="236"/>
      <c r="BGL26" s="236"/>
      <c r="BGM26" s="236"/>
      <c r="BGN26" s="236"/>
      <c r="BGO26" s="236"/>
      <c r="BGP26" s="236"/>
      <c r="BGQ26" s="236"/>
      <c r="BGR26" s="236"/>
      <c r="BGS26" s="236"/>
      <c r="BGT26" s="236"/>
      <c r="BGU26" s="236"/>
      <c r="BGV26" s="236"/>
      <c r="BGW26" s="236"/>
      <c r="BGX26" s="236"/>
      <c r="BGY26" s="236"/>
      <c r="BGZ26" s="236"/>
      <c r="BHA26" s="236"/>
      <c r="BHB26" s="236"/>
      <c r="BHC26" s="236"/>
      <c r="BHD26" s="236"/>
      <c r="BHE26" s="236"/>
      <c r="BHF26" s="236"/>
      <c r="BHG26" s="236"/>
      <c r="BHH26" s="236"/>
      <c r="BHI26" s="236"/>
      <c r="BHJ26" s="236"/>
      <c r="BHK26" s="236"/>
      <c r="BHL26" s="236"/>
      <c r="BHM26" s="236"/>
      <c r="BHN26" s="236"/>
      <c r="BHO26" s="236"/>
      <c r="BHP26" s="236"/>
      <c r="BHQ26" s="236"/>
      <c r="BHR26" s="236"/>
      <c r="BHS26" s="236"/>
      <c r="BHT26" s="236"/>
      <c r="BHU26" s="236"/>
      <c r="BHV26" s="236"/>
      <c r="BHW26" s="236"/>
      <c r="BHX26" s="236"/>
      <c r="BHY26" s="236"/>
      <c r="BHZ26" s="236"/>
      <c r="BIA26" s="236"/>
      <c r="BIB26" s="236"/>
      <c r="BIC26" s="236"/>
      <c r="BID26" s="236"/>
      <c r="BIE26" s="236"/>
      <c r="BIF26" s="236"/>
      <c r="BIG26" s="236"/>
      <c r="BIH26" s="236"/>
      <c r="BII26" s="236"/>
      <c r="BIJ26" s="236"/>
      <c r="BIK26" s="236"/>
      <c r="BIL26" s="236"/>
      <c r="BIM26" s="236"/>
      <c r="BIN26" s="236"/>
      <c r="BIO26" s="236"/>
      <c r="BIP26" s="236"/>
      <c r="BIQ26" s="236"/>
      <c r="BIR26" s="236"/>
      <c r="BIS26" s="236"/>
      <c r="BIT26" s="236"/>
      <c r="BIU26" s="236"/>
      <c r="BIV26" s="236"/>
      <c r="BIW26" s="236"/>
      <c r="BIX26" s="236"/>
      <c r="BIY26" s="236"/>
      <c r="BIZ26" s="236"/>
      <c r="BJA26" s="236"/>
      <c r="BJB26" s="236"/>
      <c r="BJC26" s="236"/>
      <c r="BJD26" s="236"/>
      <c r="BJE26" s="236"/>
      <c r="BJF26" s="236"/>
      <c r="BJG26" s="236"/>
      <c r="BJH26" s="236"/>
      <c r="BJI26" s="236"/>
      <c r="BJJ26" s="236"/>
      <c r="BJK26" s="236"/>
      <c r="BJL26" s="236"/>
      <c r="BJM26" s="236"/>
      <c r="BJN26" s="236"/>
      <c r="BJO26" s="236"/>
      <c r="BJP26" s="236"/>
      <c r="BJQ26" s="236"/>
      <c r="BJR26" s="236"/>
      <c r="BJS26" s="236"/>
      <c r="BJT26" s="236"/>
      <c r="BJU26" s="236"/>
      <c r="BJV26" s="236"/>
      <c r="BJW26" s="236"/>
      <c r="BJX26" s="236"/>
      <c r="BJY26" s="236"/>
      <c r="BJZ26" s="236"/>
      <c r="BKA26" s="236"/>
      <c r="BKB26" s="236"/>
      <c r="BKC26" s="236"/>
      <c r="BKD26" s="236"/>
      <c r="BKE26" s="236"/>
      <c r="BKF26" s="236"/>
      <c r="BKG26" s="236"/>
      <c r="BKH26" s="236"/>
      <c r="BKI26" s="236"/>
      <c r="BKJ26" s="236"/>
      <c r="BKK26" s="236"/>
      <c r="BKL26" s="236"/>
      <c r="BKM26" s="236"/>
      <c r="BKN26" s="236"/>
      <c r="BKO26" s="236"/>
      <c r="BKP26" s="236"/>
      <c r="BKQ26" s="236"/>
      <c r="BKR26" s="236"/>
      <c r="BKS26" s="236"/>
      <c r="BKT26" s="236"/>
      <c r="BKU26" s="236"/>
      <c r="BKV26" s="236"/>
      <c r="BKW26" s="236"/>
      <c r="BKX26" s="236"/>
      <c r="BKY26" s="236"/>
      <c r="BKZ26" s="236"/>
      <c r="BLA26" s="236"/>
      <c r="BLB26" s="236"/>
      <c r="BLC26" s="236"/>
      <c r="BLD26" s="236"/>
      <c r="BLE26" s="236"/>
      <c r="BLF26" s="236"/>
      <c r="BLG26" s="236"/>
      <c r="BLH26" s="236"/>
      <c r="BLI26" s="236"/>
      <c r="BLJ26" s="236"/>
      <c r="BLK26" s="236"/>
      <c r="BLL26" s="236"/>
      <c r="BLM26" s="236"/>
      <c r="BLN26" s="236"/>
      <c r="BLO26" s="236"/>
      <c r="BLP26" s="236"/>
      <c r="BLQ26" s="236"/>
      <c r="BLR26" s="236"/>
      <c r="BLS26" s="236"/>
      <c r="BLT26" s="236"/>
      <c r="BLU26" s="236"/>
      <c r="BLV26" s="236"/>
      <c r="BLW26" s="236"/>
      <c r="BLX26" s="236"/>
      <c r="BLY26" s="236"/>
      <c r="BLZ26" s="236"/>
      <c r="BMA26" s="236"/>
      <c r="BMB26" s="236"/>
      <c r="BMC26" s="236"/>
      <c r="BMD26" s="236"/>
      <c r="BME26" s="236"/>
      <c r="BMF26" s="236"/>
      <c r="BMG26" s="236"/>
      <c r="BMH26" s="236"/>
      <c r="BMI26" s="236"/>
      <c r="BMJ26" s="236"/>
      <c r="BMK26" s="236"/>
      <c r="BML26" s="236"/>
      <c r="BMM26" s="236"/>
      <c r="BMN26" s="236"/>
      <c r="BMO26" s="236"/>
      <c r="BMP26" s="236"/>
      <c r="BMQ26" s="236"/>
      <c r="BMR26" s="236"/>
      <c r="BMS26" s="236"/>
      <c r="BMT26" s="236"/>
      <c r="BMU26" s="236"/>
      <c r="BMV26" s="236"/>
      <c r="BMW26" s="236"/>
      <c r="BMX26" s="236"/>
      <c r="BMY26" s="236"/>
      <c r="BMZ26" s="236"/>
      <c r="BNA26" s="236"/>
      <c r="BNB26" s="236"/>
      <c r="BNC26" s="236"/>
      <c r="BND26" s="236"/>
      <c r="BNE26" s="236"/>
      <c r="BNF26" s="236"/>
      <c r="BNG26" s="236"/>
      <c r="BNH26" s="236"/>
      <c r="BNI26" s="236"/>
      <c r="BNJ26" s="236"/>
      <c r="BNK26" s="236"/>
      <c r="BNL26" s="236"/>
      <c r="BNM26" s="236"/>
      <c r="BNN26" s="236"/>
      <c r="BNO26" s="236"/>
      <c r="BNP26" s="236"/>
      <c r="BNQ26" s="236"/>
      <c r="BNR26" s="236"/>
      <c r="BNS26" s="236"/>
      <c r="BNT26" s="236"/>
      <c r="BNU26" s="236"/>
      <c r="BNV26" s="236"/>
      <c r="BNW26" s="236"/>
      <c r="BNX26" s="236"/>
      <c r="BNY26" s="236"/>
      <c r="BNZ26" s="236"/>
      <c r="BOA26" s="236"/>
      <c r="BOB26" s="236"/>
      <c r="BOC26" s="236"/>
      <c r="BOD26" s="236"/>
      <c r="BOE26" s="236"/>
      <c r="BOF26" s="236"/>
      <c r="BOG26" s="236"/>
      <c r="BOH26" s="236"/>
      <c r="BOI26" s="236"/>
      <c r="BOJ26" s="236"/>
      <c r="BOK26" s="236"/>
      <c r="BOL26" s="236"/>
      <c r="BOM26" s="236"/>
      <c r="BON26" s="236"/>
      <c r="BOO26" s="236"/>
      <c r="BOP26" s="236"/>
      <c r="BOQ26" s="236"/>
      <c r="BOR26" s="236"/>
      <c r="BOS26" s="236"/>
      <c r="BOT26" s="236"/>
      <c r="BOU26" s="236"/>
      <c r="BOV26" s="236"/>
      <c r="BOW26" s="236"/>
      <c r="BOX26" s="236"/>
      <c r="BOY26" s="236"/>
      <c r="BOZ26" s="236"/>
      <c r="BPA26" s="236"/>
      <c r="BPB26" s="236"/>
      <c r="BPC26" s="236"/>
      <c r="BPD26" s="236"/>
      <c r="BPE26" s="236"/>
      <c r="BPF26" s="236"/>
      <c r="BPG26" s="236"/>
      <c r="BPH26" s="236"/>
      <c r="BPI26" s="236"/>
      <c r="BPJ26" s="236"/>
      <c r="BPK26" s="236"/>
      <c r="BPL26" s="236"/>
      <c r="BPM26" s="236"/>
      <c r="BPN26" s="236"/>
      <c r="BPO26" s="236"/>
      <c r="BPP26" s="236"/>
      <c r="BPQ26" s="236"/>
      <c r="BPR26" s="236"/>
      <c r="BPS26" s="236"/>
      <c r="BPT26" s="236"/>
      <c r="BPU26" s="236"/>
      <c r="BPV26" s="236"/>
      <c r="BPW26" s="236"/>
      <c r="BPX26" s="236"/>
      <c r="BPY26" s="236"/>
      <c r="BPZ26" s="236"/>
      <c r="BQA26" s="236"/>
      <c r="BQB26" s="236"/>
      <c r="BQC26" s="236"/>
      <c r="BQD26" s="236"/>
      <c r="BQE26" s="236"/>
      <c r="BQF26" s="236"/>
      <c r="BQG26" s="236"/>
      <c r="BQH26" s="236"/>
      <c r="BQI26" s="236"/>
      <c r="BQJ26" s="236"/>
      <c r="BQK26" s="236"/>
      <c r="BQL26" s="236"/>
      <c r="BQM26" s="236"/>
      <c r="BQN26" s="236"/>
      <c r="BQO26" s="236"/>
      <c r="BQP26" s="236"/>
      <c r="BQQ26" s="236"/>
      <c r="BQR26" s="236"/>
      <c r="BQS26" s="236"/>
      <c r="BQT26" s="236"/>
      <c r="BQU26" s="236"/>
      <c r="BQV26" s="236"/>
      <c r="BQW26" s="236"/>
      <c r="BQX26" s="236"/>
      <c r="BQY26" s="236"/>
      <c r="BQZ26" s="236"/>
      <c r="BRA26" s="236"/>
      <c r="BRB26" s="236"/>
      <c r="BRC26" s="236"/>
      <c r="BRD26" s="236"/>
      <c r="BRE26" s="236"/>
      <c r="BRF26" s="236"/>
      <c r="BRG26" s="236"/>
      <c r="BRH26" s="236"/>
      <c r="BRI26" s="236"/>
      <c r="BRJ26" s="236"/>
      <c r="BRK26" s="236"/>
      <c r="BRL26" s="236"/>
      <c r="BRM26" s="236"/>
      <c r="BRN26" s="236"/>
      <c r="BRO26" s="236"/>
      <c r="BRP26" s="236"/>
      <c r="BRQ26" s="236"/>
      <c r="BRR26" s="236"/>
      <c r="BRS26" s="236"/>
      <c r="BRT26" s="236"/>
      <c r="BRU26" s="236"/>
      <c r="BRV26" s="236"/>
      <c r="BRW26" s="236"/>
      <c r="BRX26" s="236"/>
      <c r="BRY26" s="236"/>
      <c r="BRZ26" s="236"/>
      <c r="BSA26" s="236"/>
      <c r="BSB26" s="236"/>
      <c r="BSC26" s="236"/>
      <c r="BSD26" s="236"/>
      <c r="BSE26" s="236"/>
      <c r="BSF26" s="236"/>
      <c r="BSG26" s="236"/>
      <c r="BSH26" s="236"/>
      <c r="BSI26" s="236"/>
      <c r="BSJ26" s="236"/>
      <c r="BSK26" s="236"/>
      <c r="BSL26" s="236"/>
      <c r="BSM26" s="236"/>
      <c r="BSN26" s="236"/>
      <c r="BSO26" s="236"/>
      <c r="BSP26" s="236"/>
      <c r="BSQ26" s="236"/>
      <c r="BSR26" s="236"/>
      <c r="BSS26" s="236"/>
      <c r="BST26" s="236"/>
      <c r="BSU26" s="236"/>
      <c r="BSV26" s="236"/>
      <c r="BSW26" s="236"/>
      <c r="BSX26" s="236"/>
      <c r="BSY26" s="236"/>
      <c r="BSZ26" s="236"/>
      <c r="BTA26" s="236"/>
      <c r="BTB26" s="236"/>
      <c r="BTC26" s="236"/>
      <c r="BTD26" s="236"/>
      <c r="BTE26" s="236"/>
      <c r="BTF26" s="236"/>
      <c r="BTG26" s="236"/>
      <c r="BTH26" s="236"/>
      <c r="BTI26" s="236"/>
      <c r="BTJ26" s="236"/>
      <c r="BTK26" s="236"/>
      <c r="BTL26" s="236"/>
      <c r="BTM26" s="236"/>
      <c r="BTN26" s="236"/>
      <c r="BTO26" s="236"/>
      <c r="BTP26" s="236"/>
      <c r="BTQ26" s="236"/>
      <c r="BTR26" s="236"/>
      <c r="BTS26" s="236"/>
      <c r="BTT26" s="236"/>
      <c r="BTU26" s="236"/>
      <c r="BTV26" s="236"/>
      <c r="BTW26" s="236"/>
      <c r="BTX26" s="236"/>
      <c r="BTY26" s="236"/>
      <c r="BTZ26" s="236"/>
      <c r="BUA26" s="236"/>
      <c r="BUB26" s="236"/>
      <c r="BUC26" s="236"/>
      <c r="BUD26" s="236"/>
      <c r="BUE26" s="236"/>
      <c r="BUF26" s="236"/>
      <c r="BUG26" s="236"/>
      <c r="BUH26" s="236"/>
      <c r="BUI26" s="236"/>
      <c r="BUJ26" s="236"/>
      <c r="BUK26" s="236"/>
      <c r="BUL26" s="236"/>
      <c r="BUM26" s="236"/>
      <c r="BUN26" s="236"/>
      <c r="BUO26" s="236"/>
      <c r="BUP26" s="236"/>
      <c r="BUQ26" s="236"/>
      <c r="BUR26" s="236"/>
      <c r="BUS26" s="236"/>
      <c r="BUT26" s="236"/>
      <c r="BUU26" s="236"/>
      <c r="BUV26" s="236"/>
      <c r="BUW26" s="236"/>
      <c r="BUX26" s="236"/>
      <c r="BUY26" s="236"/>
      <c r="BUZ26" s="236"/>
      <c r="BVA26" s="236"/>
      <c r="BVB26" s="236"/>
      <c r="BVC26" s="236"/>
      <c r="BVD26" s="236"/>
      <c r="BVE26" s="236"/>
      <c r="BVF26" s="236"/>
      <c r="BVG26" s="236"/>
      <c r="BVH26" s="236"/>
      <c r="BVI26" s="236"/>
      <c r="BVJ26" s="236"/>
      <c r="BVK26" s="236"/>
      <c r="BVL26" s="236"/>
      <c r="BVM26" s="236"/>
      <c r="BVN26" s="236"/>
      <c r="BVO26" s="236"/>
      <c r="BVP26" s="236"/>
      <c r="BVQ26" s="236"/>
      <c r="BVR26" s="236"/>
      <c r="BVS26" s="236"/>
      <c r="BVT26" s="236"/>
      <c r="BVU26" s="236"/>
      <c r="BVV26" s="236"/>
      <c r="BVW26" s="236"/>
      <c r="BVX26" s="236"/>
      <c r="BVY26" s="236"/>
      <c r="BVZ26" s="236"/>
      <c r="BWA26" s="236"/>
      <c r="BWB26" s="236"/>
      <c r="BWC26" s="236"/>
      <c r="BWD26" s="236"/>
      <c r="BWE26" s="236"/>
      <c r="BWF26" s="236"/>
      <c r="BWG26" s="236"/>
      <c r="BWH26" s="236"/>
      <c r="BWI26" s="236"/>
      <c r="BWJ26" s="236"/>
      <c r="BWK26" s="236"/>
      <c r="BWL26" s="236"/>
      <c r="BWM26" s="236"/>
      <c r="BWN26" s="236"/>
      <c r="BWO26" s="236"/>
      <c r="BWP26" s="236"/>
      <c r="BWQ26" s="236"/>
      <c r="BWR26" s="236"/>
      <c r="BWS26" s="236"/>
      <c r="BWT26" s="236"/>
      <c r="BWU26" s="236"/>
      <c r="BWV26" s="236"/>
      <c r="BWW26" s="236"/>
      <c r="BWX26" s="236"/>
      <c r="BWY26" s="236"/>
      <c r="BWZ26" s="236"/>
      <c r="BXA26" s="236"/>
      <c r="BXB26" s="236"/>
      <c r="BXC26" s="236"/>
      <c r="BXD26" s="236"/>
      <c r="BXE26" s="236"/>
      <c r="BXF26" s="236"/>
      <c r="BXG26" s="236"/>
      <c r="BXH26" s="236"/>
      <c r="BXI26" s="236"/>
      <c r="BXJ26" s="236"/>
      <c r="BXK26" s="236"/>
      <c r="BXL26" s="236"/>
      <c r="BXM26" s="236"/>
      <c r="BXN26" s="236"/>
      <c r="BXO26" s="236"/>
      <c r="BXP26" s="236"/>
      <c r="BXQ26" s="236"/>
      <c r="BXR26" s="236"/>
      <c r="BXS26" s="236"/>
      <c r="BXT26" s="236"/>
      <c r="BXU26" s="236"/>
      <c r="BXV26" s="236"/>
      <c r="BXW26" s="236"/>
      <c r="BXX26" s="236"/>
      <c r="BXY26" s="236"/>
      <c r="BXZ26" s="236"/>
      <c r="BYA26" s="236"/>
      <c r="BYB26" s="236"/>
      <c r="BYC26" s="236"/>
      <c r="BYD26" s="236"/>
      <c r="BYE26" s="236"/>
      <c r="BYF26" s="236"/>
      <c r="BYG26" s="236"/>
      <c r="BYH26" s="236"/>
      <c r="BYI26" s="236"/>
      <c r="BYJ26" s="236"/>
      <c r="BYK26" s="236"/>
      <c r="BYL26" s="236"/>
      <c r="BYM26" s="236"/>
      <c r="BYN26" s="236"/>
      <c r="BYO26" s="236"/>
      <c r="BYP26" s="236"/>
      <c r="BYQ26" s="236"/>
      <c r="BYR26" s="236"/>
      <c r="BYS26" s="236"/>
      <c r="BYT26" s="236"/>
      <c r="BYU26" s="236"/>
      <c r="BYV26" s="236"/>
      <c r="BYW26" s="236"/>
      <c r="BYX26" s="236"/>
      <c r="BYY26" s="236"/>
      <c r="BYZ26" s="236"/>
      <c r="BZA26" s="236"/>
      <c r="BZB26" s="236"/>
      <c r="BZC26" s="236"/>
      <c r="BZD26" s="236"/>
      <c r="BZE26" s="236"/>
      <c r="BZF26" s="236"/>
      <c r="BZG26" s="236"/>
      <c r="BZH26" s="236"/>
      <c r="BZI26" s="236"/>
      <c r="BZJ26" s="236"/>
      <c r="BZK26" s="236"/>
      <c r="BZL26" s="236"/>
      <c r="BZM26" s="236"/>
      <c r="BZN26" s="236"/>
      <c r="BZO26" s="236"/>
      <c r="BZP26" s="236"/>
      <c r="BZQ26" s="236"/>
      <c r="BZR26" s="236"/>
      <c r="BZS26" s="236"/>
      <c r="BZT26" s="236"/>
      <c r="BZU26" s="236"/>
      <c r="BZV26" s="236"/>
      <c r="BZW26" s="236"/>
      <c r="BZX26" s="236"/>
      <c r="BZY26" s="236"/>
      <c r="BZZ26" s="236"/>
      <c r="CAA26" s="236"/>
      <c r="CAB26" s="236"/>
      <c r="CAC26" s="236"/>
      <c r="CAD26" s="236"/>
      <c r="CAE26" s="236"/>
      <c r="CAF26" s="236"/>
      <c r="CAG26" s="236"/>
      <c r="CAH26" s="236"/>
      <c r="CAI26" s="236"/>
      <c r="CAJ26" s="236"/>
      <c r="CAK26" s="236"/>
      <c r="CAL26" s="236"/>
      <c r="CAM26" s="236"/>
      <c r="CAN26" s="236"/>
      <c r="CAO26" s="236"/>
      <c r="CAP26" s="236"/>
      <c r="CAQ26" s="236"/>
      <c r="CAR26" s="236"/>
      <c r="CAS26" s="236"/>
      <c r="CAT26" s="236"/>
      <c r="CAU26" s="236"/>
      <c r="CAV26" s="236"/>
      <c r="CAW26" s="236"/>
      <c r="CAX26" s="236"/>
      <c r="CAY26" s="236"/>
      <c r="CAZ26" s="236"/>
      <c r="CBA26" s="236"/>
      <c r="CBB26" s="236"/>
      <c r="CBC26" s="236"/>
      <c r="CBD26" s="236"/>
      <c r="CBE26" s="236"/>
      <c r="CBF26" s="236"/>
      <c r="CBG26" s="236"/>
      <c r="CBH26" s="236"/>
      <c r="CBI26" s="236"/>
      <c r="CBJ26" s="236"/>
      <c r="CBK26" s="236"/>
      <c r="CBL26" s="236"/>
      <c r="CBM26" s="236"/>
      <c r="CBN26" s="236"/>
      <c r="CBO26" s="236"/>
      <c r="CBP26" s="236"/>
      <c r="CBQ26" s="236"/>
      <c r="CBR26" s="236"/>
      <c r="CBS26" s="236"/>
      <c r="CBT26" s="236"/>
      <c r="CBU26" s="236"/>
      <c r="CBV26" s="236"/>
      <c r="CBW26" s="236"/>
      <c r="CBX26" s="236"/>
      <c r="CBY26" s="236"/>
      <c r="CBZ26" s="236"/>
      <c r="CCA26" s="236"/>
      <c r="CCB26" s="236"/>
      <c r="CCC26" s="236"/>
      <c r="CCD26" s="236"/>
      <c r="CCE26" s="236"/>
      <c r="CCF26" s="236"/>
      <c r="CCG26" s="236"/>
      <c r="CCH26" s="236"/>
      <c r="CCI26" s="236"/>
      <c r="CCJ26" s="236"/>
      <c r="CCK26" s="236"/>
      <c r="CCL26" s="236"/>
      <c r="CCM26" s="236"/>
      <c r="CCN26" s="236"/>
      <c r="CCO26" s="236"/>
      <c r="CCP26" s="236"/>
      <c r="CCQ26" s="236"/>
      <c r="CCR26" s="236"/>
      <c r="CCS26" s="236"/>
      <c r="CCT26" s="236"/>
      <c r="CCU26" s="236"/>
      <c r="CCV26" s="236"/>
      <c r="CCW26" s="236"/>
      <c r="CCX26" s="236"/>
      <c r="CCY26" s="236"/>
      <c r="CCZ26" s="236"/>
      <c r="CDA26" s="236"/>
      <c r="CDB26" s="236"/>
      <c r="CDC26" s="236"/>
      <c r="CDD26" s="236"/>
      <c r="CDE26" s="236"/>
      <c r="CDF26" s="236"/>
      <c r="CDG26" s="236"/>
      <c r="CDH26" s="236"/>
      <c r="CDI26" s="236"/>
      <c r="CDJ26" s="236"/>
      <c r="CDK26" s="236"/>
      <c r="CDL26" s="236"/>
      <c r="CDM26" s="236"/>
      <c r="CDN26" s="236"/>
      <c r="CDO26" s="236"/>
      <c r="CDP26" s="236"/>
      <c r="CDQ26" s="236"/>
      <c r="CDR26" s="236"/>
      <c r="CDS26" s="236"/>
      <c r="CDT26" s="236"/>
      <c r="CDU26" s="236"/>
      <c r="CDV26" s="236"/>
      <c r="CDW26" s="236"/>
      <c r="CDX26" s="236"/>
      <c r="CDY26" s="236"/>
      <c r="CDZ26" s="236"/>
      <c r="CEA26" s="236"/>
      <c r="CEB26" s="236"/>
      <c r="CEC26" s="236"/>
      <c r="CED26" s="236"/>
      <c r="CEE26" s="236"/>
      <c r="CEF26" s="236"/>
      <c r="CEG26" s="236"/>
      <c r="CEH26" s="236"/>
      <c r="CEI26" s="236"/>
      <c r="CEJ26" s="236"/>
      <c r="CEK26" s="236"/>
      <c r="CEL26" s="236"/>
      <c r="CEM26" s="236"/>
      <c r="CEN26" s="236"/>
      <c r="CEO26" s="236"/>
      <c r="CEP26" s="236"/>
      <c r="CEQ26" s="236"/>
      <c r="CER26" s="236"/>
      <c r="CES26" s="236"/>
      <c r="CET26" s="236"/>
      <c r="CEU26" s="236"/>
      <c r="CEV26" s="236"/>
      <c r="CEW26" s="236"/>
      <c r="CEX26" s="236"/>
      <c r="CEY26" s="236"/>
      <c r="CEZ26" s="236"/>
      <c r="CFA26" s="236"/>
      <c r="CFB26" s="236"/>
      <c r="CFC26" s="236"/>
      <c r="CFD26" s="236"/>
      <c r="CFE26" s="236"/>
      <c r="CFF26" s="236"/>
      <c r="CFG26" s="236"/>
      <c r="CFH26" s="236"/>
      <c r="CFI26" s="236"/>
      <c r="CFJ26" s="236"/>
      <c r="CFK26" s="236"/>
      <c r="CFL26" s="236"/>
      <c r="CFM26" s="236"/>
      <c r="CFN26" s="236"/>
      <c r="CFO26" s="236"/>
      <c r="CFP26" s="236"/>
      <c r="CFQ26" s="236"/>
      <c r="CFR26" s="236"/>
      <c r="CFS26" s="236"/>
      <c r="CFT26" s="236"/>
      <c r="CFU26" s="236"/>
      <c r="CFV26" s="236"/>
      <c r="CFW26" s="236"/>
      <c r="CFX26" s="236"/>
      <c r="CFY26" s="236"/>
      <c r="CFZ26" s="236"/>
      <c r="CGA26" s="236"/>
      <c r="CGB26" s="236"/>
      <c r="CGC26" s="236"/>
      <c r="CGD26" s="236"/>
      <c r="CGE26" s="236"/>
      <c r="CGF26" s="236"/>
      <c r="CGG26" s="236"/>
      <c r="CGH26" s="236"/>
      <c r="CGI26" s="236"/>
      <c r="CGJ26" s="236"/>
      <c r="CGK26" s="236"/>
      <c r="CGL26" s="236"/>
      <c r="CGM26" s="236"/>
      <c r="CGN26" s="236"/>
      <c r="CGO26" s="236"/>
      <c r="CGP26" s="236"/>
      <c r="CGQ26" s="236"/>
      <c r="CGR26" s="236"/>
      <c r="CGS26" s="236"/>
      <c r="CGT26" s="236"/>
      <c r="CGU26" s="236"/>
      <c r="CGV26" s="236"/>
      <c r="CGW26" s="236"/>
      <c r="CGX26" s="236"/>
      <c r="CGY26" s="236"/>
      <c r="CGZ26" s="236"/>
      <c r="CHA26" s="236"/>
      <c r="CHB26" s="236"/>
      <c r="CHC26" s="236"/>
      <c r="CHD26" s="236"/>
      <c r="CHE26" s="236"/>
      <c r="CHF26" s="236"/>
      <c r="CHG26" s="236"/>
      <c r="CHH26" s="236"/>
      <c r="CHI26" s="236"/>
      <c r="CHJ26" s="236"/>
      <c r="CHK26" s="236"/>
      <c r="CHL26" s="236"/>
      <c r="CHM26" s="236"/>
      <c r="CHN26" s="236"/>
      <c r="CHO26" s="236"/>
      <c r="CHP26" s="236"/>
      <c r="CHQ26" s="236"/>
      <c r="CHR26" s="236"/>
      <c r="CHS26" s="236"/>
      <c r="CHT26" s="236"/>
      <c r="CHU26" s="236"/>
      <c r="CHV26" s="236"/>
      <c r="CHW26" s="236"/>
      <c r="CHX26" s="236"/>
      <c r="CHY26" s="236"/>
      <c r="CHZ26" s="236"/>
      <c r="CIA26" s="236"/>
      <c r="CIB26" s="236"/>
      <c r="CIC26" s="236"/>
      <c r="CID26" s="236"/>
      <c r="CIE26" s="236"/>
      <c r="CIF26" s="236"/>
      <c r="CIG26" s="236"/>
      <c r="CIH26" s="236"/>
      <c r="CII26" s="236"/>
      <c r="CIJ26" s="236"/>
      <c r="CIK26" s="236"/>
      <c r="CIL26" s="236"/>
      <c r="CIM26" s="236"/>
      <c r="CIN26" s="236"/>
      <c r="CIO26" s="236"/>
      <c r="CIP26" s="236"/>
      <c r="CIQ26" s="236"/>
      <c r="CIR26" s="236"/>
      <c r="CIS26" s="236"/>
      <c r="CIT26" s="236"/>
      <c r="CIU26" s="236"/>
      <c r="CIV26" s="236"/>
      <c r="CIW26" s="236"/>
      <c r="CIX26" s="236"/>
      <c r="CIY26" s="236"/>
      <c r="CIZ26" s="236"/>
      <c r="CJA26" s="236"/>
      <c r="CJB26" s="236"/>
      <c r="CJC26" s="236"/>
      <c r="CJD26" s="236"/>
      <c r="CJE26" s="236"/>
      <c r="CJF26" s="236"/>
      <c r="CJG26" s="236"/>
      <c r="CJH26" s="236"/>
      <c r="CJI26" s="236"/>
      <c r="CJJ26" s="236"/>
      <c r="CJK26" s="236"/>
      <c r="CJL26" s="236"/>
      <c r="CJM26" s="236"/>
      <c r="CJN26" s="236"/>
      <c r="CJO26" s="236"/>
      <c r="CJP26" s="236"/>
      <c r="CJQ26" s="236"/>
      <c r="CJR26" s="236"/>
      <c r="CJS26" s="236"/>
      <c r="CJT26" s="236"/>
      <c r="CJU26" s="236"/>
      <c r="CJV26" s="236"/>
      <c r="CJW26" s="236"/>
      <c r="CJX26" s="236"/>
      <c r="CJY26" s="236"/>
      <c r="CJZ26" s="236"/>
      <c r="CKA26" s="236"/>
      <c r="CKB26" s="236"/>
      <c r="CKC26" s="236"/>
      <c r="CKD26" s="236"/>
      <c r="CKE26" s="236"/>
      <c r="CKF26" s="236"/>
      <c r="CKG26" s="236"/>
      <c r="CKH26" s="236"/>
      <c r="CKI26" s="236"/>
      <c r="CKJ26" s="236"/>
      <c r="CKK26" s="236"/>
      <c r="CKL26" s="236"/>
      <c r="CKM26" s="236"/>
      <c r="CKN26" s="236"/>
      <c r="CKO26" s="236"/>
      <c r="CKP26" s="236"/>
      <c r="CKQ26" s="236"/>
      <c r="CKR26" s="236"/>
      <c r="CKS26" s="236"/>
      <c r="CKT26" s="236"/>
      <c r="CKU26" s="236"/>
      <c r="CKV26" s="236"/>
      <c r="CKW26" s="236"/>
      <c r="CKX26" s="236"/>
      <c r="CKY26" s="236"/>
      <c r="CKZ26" s="236"/>
      <c r="CLA26" s="236"/>
      <c r="CLB26" s="236"/>
      <c r="CLC26" s="236"/>
      <c r="CLD26" s="236"/>
      <c r="CLE26" s="236"/>
      <c r="CLF26" s="236"/>
      <c r="CLG26" s="236"/>
      <c r="CLH26" s="236"/>
      <c r="CLI26" s="236"/>
      <c r="CLJ26" s="236"/>
      <c r="CLK26" s="236"/>
      <c r="CLL26" s="236"/>
      <c r="CLM26" s="236"/>
      <c r="CLN26" s="236"/>
      <c r="CLO26" s="236"/>
      <c r="CLP26" s="236"/>
      <c r="CLQ26" s="236"/>
      <c r="CLR26" s="236"/>
      <c r="CLS26" s="236"/>
      <c r="CLT26" s="236"/>
      <c r="CLU26" s="236"/>
      <c r="CLV26" s="236"/>
      <c r="CLW26" s="236"/>
      <c r="CLX26" s="236"/>
      <c r="CLY26" s="236"/>
      <c r="CLZ26" s="236"/>
      <c r="CMA26" s="236"/>
      <c r="CMB26" s="236"/>
      <c r="CMC26" s="236"/>
      <c r="CMD26" s="236"/>
      <c r="CME26" s="236"/>
      <c r="CMF26" s="236"/>
      <c r="CMG26" s="236"/>
      <c r="CMH26" s="236"/>
      <c r="CMI26" s="236"/>
      <c r="CMJ26" s="236"/>
      <c r="CMK26" s="236"/>
      <c r="CML26" s="236"/>
      <c r="CMM26" s="236"/>
      <c r="CMN26" s="236"/>
      <c r="CMO26" s="236"/>
      <c r="CMP26" s="236"/>
      <c r="CMQ26" s="236"/>
      <c r="CMR26" s="236"/>
      <c r="CMS26" s="236"/>
      <c r="CMT26" s="236"/>
      <c r="CMU26" s="236"/>
      <c r="CMV26" s="236"/>
      <c r="CMW26" s="236"/>
      <c r="CMX26" s="236"/>
      <c r="CMY26" s="236"/>
      <c r="CMZ26" s="236"/>
      <c r="CNA26" s="236"/>
      <c r="CNB26" s="236"/>
      <c r="CNC26" s="236"/>
      <c r="CND26" s="236"/>
      <c r="CNE26" s="236"/>
      <c r="CNF26" s="236"/>
      <c r="CNG26" s="236"/>
      <c r="CNH26" s="236"/>
      <c r="CNI26" s="236"/>
      <c r="CNJ26" s="236"/>
      <c r="CNK26" s="236"/>
      <c r="CNL26" s="236"/>
      <c r="CNM26" s="236"/>
      <c r="CNN26" s="236"/>
      <c r="CNO26" s="236"/>
      <c r="CNP26" s="236"/>
      <c r="CNQ26" s="236"/>
      <c r="CNR26" s="236"/>
      <c r="CNS26" s="236"/>
      <c r="CNT26" s="236"/>
      <c r="CNU26" s="236"/>
      <c r="CNV26" s="236"/>
      <c r="CNW26" s="236"/>
      <c r="CNX26" s="236"/>
      <c r="CNY26" s="236"/>
      <c r="CNZ26" s="236"/>
      <c r="COA26" s="236"/>
      <c r="COB26" s="236"/>
      <c r="COC26" s="236"/>
      <c r="COD26" s="236"/>
      <c r="COE26" s="236"/>
      <c r="COF26" s="236"/>
      <c r="COG26" s="236"/>
      <c r="COH26" s="236"/>
      <c r="COI26" s="236"/>
      <c r="COJ26" s="236"/>
      <c r="COK26" s="236"/>
      <c r="COL26" s="236"/>
      <c r="COM26" s="236"/>
      <c r="CON26" s="236"/>
      <c r="COO26" s="236"/>
      <c r="COP26" s="236"/>
      <c r="COQ26" s="236"/>
      <c r="COR26" s="236"/>
      <c r="COS26" s="236"/>
      <c r="COT26" s="236"/>
      <c r="COU26" s="236"/>
      <c r="COV26" s="236"/>
      <c r="COW26" s="236"/>
      <c r="COX26" s="236"/>
      <c r="COY26" s="236"/>
      <c r="COZ26" s="236"/>
      <c r="CPA26" s="236"/>
      <c r="CPB26" s="236"/>
      <c r="CPC26" s="236"/>
      <c r="CPD26" s="236"/>
      <c r="CPE26" s="236"/>
      <c r="CPF26" s="236"/>
      <c r="CPG26" s="236"/>
      <c r="CPH26" s="236"/>
      <c r="CPI26" s="236"/>
      <c r="CPJ26" s="236"/>
      <c r="CPK26" s="236"/>
      <c r="CPL26" s="236"/>
      <c r="CPM26" s="236"/>
      <c r="CPN26" s="236"/>
      <c r="CPO26" s="236"/>
      <c r="CPP26" s="236"/>
      <c r="CPQ26" s="236"/>
      <c r="CPR26" s="236"/>
      <c r="CPS26" s="236"/>
      <c r="CPT26" s="236"/>
      <c r="CPU26" s="236"/>
      <c r="CPV26" s="236"/>
      <c r="CPW26" s="236"/>
      <c r="CPX26" s="236"/>
      <c r="CPY26" s="236"/>
      <c r="CPZ26" s="236"/>
      <c r="CQA26" s="236"/>
      <c r="CQB26" s="236"/>
      <c r="CQC26" s="236"/>
      <c r="CQD26" s="236"/>
      <c r="CQE26" s="236"/>
      <c r="CQF26" s="236"/>
      <c r="CQG26" s="236"/>
      <c r="CQH26" s="236"/>
      <c r="CQI26" s="236"/>
      <c r="CQJ26" s="236"/>
      <c r="CQK26" s="236"/>
      <c r="CQL26" s="236"/>
      <c r="CQM26" s="236"/>
      <c r="CQN26" s="236"/>
      <c r="CQO26" s="236"/>
      <c r="CQP26" s="236"/>
      <c r="CQQ26" s="236"/>
      <c r="CQR26" s="236"/>
      <c r="CQS26" s="236"/>
      <c r="CQT26" s="236"/>
      <c r="CQU26" s="236"/>
      <c r="CQV26" s="236"/>
      <c r="CQW26" s="236"/>
      <c r="CQX26" s="236"/>
      <c r="CQY26" s="236"/>
      <c r="CQZ26" s="236"/>
      <c r="CRA26" s="236"/>
      <c r="CRB26" s="236"/>
      <c r="CRC26" s="236"/>
      <c r="CRD26" s="236"/>
      <c r="CRE26" s="236"/>
      <c r="CRF26" s="236"/>
      <c r="CRG26" s="236"/>
      <c r="CRH26" s="236"/>
      <c r="CRI26" s="236"/>
      <c r="CRJ26" s="236"/>
      <c r="CRK26" s="236"/>
      <c r="CRL26" s="236"/>
      <c r="CRM26" s="236"/>
      <c r="CRN26" s="236"/>
      <c r="CRO26" s="236"/>
      <c r="CRP26" s="236"/>
      <c r="CRQ26" s="236"/>
      <c r="CRR26" s="236"/>
      <c r="CRS26" s="236"/>
      <c r="CRT26" s="236"/>
      <c r="CRU26" s="236"/>
      <c r="CRV26" s="236"/>
      <c r="CRW26" s="236"/>
      <c r="CRX26" s="236"/>
      <c r="CRY26" s="236"/>
      <c r="CRZ26" s="236"/>
      <c r="CSA26" s="236"/>
      <c r="CSB26" s="236"/>
      <c r="CSC26" s="236"/>
      <c r="CSD26" s="236"/>
      <c r="CSE26" s="236"/>
      <c r="CSF26" s="236"/>
      <c r="CSG26" s="236"/>
      <c r="CSH26" s="236"/>
      <c r="CSI26" s="236"/>
      <c r="CSJ26" s="236"/>
      <c r="CSK26" s="236"/>
      <c r="CSL26" s="236"/>
      <c r="CSM26" s="236"/>
      <c r="CSN26" s="236"/>
      <c r="CSO26" s="236"/>
      <c r="CSP26" s="236"/>
      <c r="CSQ26" s="236"/>
      <c r="CSR26" s="236"/>
      <c r="CSS26" s="236"/>
      <c r="CST26" s="236"/>
      <c r="CSU26" s="236"/>
      <c r="CSV26" s="236"/>
      <c r="CSW26" s="236"/>
      <c r="CSX26" s="236"/>
      <c r="CSY26" s="236"/>
      <c r="CSZ26" s="236"/>
      <c r="CTA26" s="236"/>
      <c r="CTB26" s="236"/>
      <c r="CTC26" s="236"/>
      <c r="CTD26" s="236"/>
      <c r="CTE26" s="236"/>
      <c r="CTF26" s="236"/>
      <c r="CTG26" s="236"/>
      <c r="CTH26" s="236"/>
      <c r="CTI26" s="236"/>
      <c r="CTJ26" s="236"/>
      <c r="CTK26" s="236"/>
      <c r="CTL26" s="236"/>
      <c r="CTM26" s="236"/>
      <c r="CTN26" s="236"/>
      <c r="CTO26" s="236"/>
      <c r="CTP26" s="236"/>
      <c r="CTQ26" s="236"/>
      <c r="CTR26" s="236"/>
      <c r="CTS26" s="236"/>
      <c r="CTT26" s="236"/>
      <c r="CTU26" s="236"/>
      <c r="CTV26" s="236"/>
      <c r="CTW26" s="236"/>
      <c r="CTX26" s="236"/>
      <c r="CTY26" s="236"/>
      <c r="CTZ26" s="236"/>
      <c r="CUA26" s="236"/>
      <c r="CUB26" s="236"/>
      <c r="CUC26" s="236"/>
      <c r="CUD26" s="236"/>
      <c r="CUE26" s="236"/>
      <c r="CUF26" s="236"/>
      <c r="CUG26" s="236"/>
      <c r="CUH26" s="236"/>
      <c r="CUI26" s="236"/>
      <c r="CUJ26" s="236"/>
      <c r="CUK26" s="236"/>
      <c r="CUL26" s="236"/>
      <c r="CUM26" s="236"/>
      <c r="CUN26" s="236"/>
      <c r="CUO26" s="236"/>
      <c r="CUP26" s="236"/>
      <c r="CUQ26" s="236"/>
      <c r="CUR26" s="236"/>
      <c r="CUS26" s="236"/>
      <c r="CUT26" s="236"/>
      <c r="CUU26" s="236"/>
      <c r="CUV26" s="236"/>
      <c r="CUW26" s="236"/>
      <c r="CUX26" s="236"/>
      <c r="CUY26" s="236"/>
      <c r="CUZ26" s="236"/>
      <c r="CVA26" s="236"/>
      <c r="CVB26" s="236"/>
      <c r="CVC26" s="236"/>
      <c r="CVD26" s="236"/>
      <c r="CVE26" s="236"/>
      <c r="CVF26" s="236"/>
      <c r="CVG26" s="236"/>
      <c r="CVH26" s="236"/>
      <c r="CVI26" s="236"/>
      <c r="CVJ26" s="236"/>
      <c r="CVK26" s="236"/>
      <c r="CVL26" s="236"/>
      <c r="CVM26" s="236"/>
      <c r="CVN26" s="236"/>
      <c r="CVO26" s="236"/>
      <c r="CVP26" s="236"/>
      <c r="CVQ26" s="236"/>
      <c r="CVR26" s="236"/>
      <c r="CVS26" s="236"/>
      <c r="CVT26" s="236"/>
      <c r="CVU26" s="236"/>
      <c r="CVV26" s="236"/>
      <c r="CVW26" s="236"/>
      <c r="CVX26" s="236"/>
      <c r="CVY26" s="236"/>
      <c r="CVZ26" s="236"/>
      <c r="CWA26" s="236"/>
      <c r="CWB26" s="236"/>
      <c r="CWC26" s="236"/>
      <c r="CWD26" s="236"/>
      <c r="CWE26" s="236"/>
      <c r="CWF26" s="236"/>
      <c r="CWG26" s="236"/>
      <c r="CWH26" s="236"/>
      <c r="CWI26" s="236"/>
      <c r="CWJ26" s="236"/>
      <c r="CWK26" s="236"/>
      <c r="CWL26" s="236"/>
      <c r="CWM26" s="236"/>
      <c r="CWN26" s="236"/>
      <c r="CWO26" s="236"/>
      <c r="CWP26" s="236"/>
      <c r="CWQ26" s="236"/>
      <c r="CWR26" s="236"/>
      <c r="CWS26" s="236"/>
      <c r="CWT26" s="236"/>
      <c r="CWU26" s="236"/>
      <c r="CWV26" s="236"/>
      <c r="CWW26" s="236"/>
      <c r="CWX26" s="236"/>
      <c r="CWY26" s="236"/>
      <c r="CWZ26" s="236"/>
      <c r="CXA26" s="236"/>
      <c r="CXB26" s="236"/>
      <c r="CXC26" s="236"/>
      <c r="CXD26" s="236"/>
      <c r="CXE26" s="236"/>
      <c r="CXF26" s="236"/>
      <c r="CXG26" s="236"/>
      <c r="CXH26" s="236"/>
      <c r="CXI26" s="236"/>
      <c r="CXJ26" s="236"/>
      <c r="CXK26" s="236"/>
      <c r="CXL26" s="236"/>
      <c r="CXM26" s="236"/>
      <c r="CXN26" s="236"/>
      <c r="CXO26" s="236"/>
      <c r="CXP26" s="236"/>
      <c r="CXQ26" s="236"/>
      <c r="CXR26" s="236"/>
      <c r="CXS26" s="236"/>
      <c r="CXT26" s="236"/>
      <c r="CXU26" s="236"/>
      <c r="CXV26" s="236"/>
      <c r="CXW26" s="236"/>
      <c r="CXX26" s="236"/>
      <c r="CXY26" s="236"/>
      <c r="CXZ26" s="236"/>
      <c r="CYA26" s="236"/>
      <c r="CYB26" s="236"/>
      <c r="CYC26" s="236"/>
      <c r="CYD26" s="236"/>
      <c r="CYE26" s="236"/>
      <c r="CYF26" s="236"/>
      <c r="CYG26" s="236"/>
      <c r="CYH26" s="236"/>
      <c r="CYI26" s="236"/>
      <c r="CYJ26" s="236"/>
      <c r="CYK26" s="236"/>
      <c r="CYL26" s="236"/>
      <c r="CYM26" s="236"/>
      <c r="CYN26" s="236"/>
      <c r="CYO26" s="236"/>
      <c r="CYP26" s="236"/>
      <c r="CYQ26" s="236"/>
      <c r="CYR26" s="236"/>
      <c r="CYS26" s="236"/>
      <c r="CYT26" s="236"/>
      <c r="CYU26" s="236"/>
      <c r="CYV26" s="236"/>
      <c r="CYW26" s="236"/>
      <c r="CYX26" s="236"/>
      <c r="CYY26" s="236"/>
      <c r="CYZ26" s="236"/>
      <c r="CZA26" s="236"/>
      <c r="CZB26" s="236"/>
      <c r="CZC26" s="236"/>
      <c r="CZD26" s="236"/>
      <c r="CZE26" s="236"/>
      <c r="CZF26" s="236"/>
      <c r="CZG26" s="236"/>
      <c r="CZH26" s="236"/>
      <c r="CZI26" s="236"/>
      <c r="CZJ26" s="236"/>
      <c r="CZK26" s="236"/>
      <c r="CZL26" s="236"/>
      <c r="CZM26" s="236"/>
      <c r="CZN26" s="236"/>
      <c r="CZO26" s="236"/>
      <c r="CZP26" s="236"/>
      <c r="CZQ26" s="236"/>
      <c r="CZR26" s="236"/>
      <c r="CZS26" s="236"/>
      <c r="CZT26" s="236"/>
      <c r="CZU26" s="236"/>
      <c r="CZV26" s="236"/>
      <c r="CZW26" s="236"/>
      <c r="CZX26" s="236"/>
      <c r="CZY26" s="236"/>
      <c r="CZZ26" s="236"/>
      <c r="DAA26" s="236"/>
      <c r="DAB26" s="236"/>
      <c r="DAC26" s="236"/>
      <c r="DAD26" s="236"/>
      <c r="DAE26" s="236"/>
      <c r="DAF26" s="236"/>
      <c r="DAG26" s="236"/>
      <c r="DAH26" s="236"/>
      <c r="DAI26" s="236"/>
      <c r="DAJ26" s="236"/>
      <c r="DAK26" s="236"/>
      <c r="DAL26" s="236"/>
      <c r="DAM26" s="236"/>
      <c r="DAN26" s="236"/>
      <c r="DAO26" s="236"/>
      <c r="DAP26" s="236"/>
      <c r="DAQ26" s="236"/>
      <c r="DAR26" s="236"/>
      <c r="DAS26" s="236"/>
      <c r="DAT26" s="236"/>
      <c r="DAU26" s="236"/>
      <c r="DAV26" s="236"/>
      <c r="DAW26" s="236"/>
      <c r="DAX26" s="236"/>
      <c r="DAY26" s="236"/>
      <c r="DAZ26" s="236"/>
      <c r="DBA26" s="236"/>
      <c r="DBB26" s="236"/>
      <c r="DBC26" s="236"/>
      <c r="DBD26" s="236"/>
      <c r="DBE26" s="236"/>
      <c r="DBF26" s="236"/>
      <c r="DBG26" s="236"/>
      <c r="DBH26" s="236"/>
      <c r="DBI26" s="236"/>
      <c r="DBJ26" s="236"/>
      <c r="DBK26" s="236"/>
      <c r="DBL26" s="236"/>
      <c r="DBM26" s="236"/>
      <c r="DBN26" s="236"/>
      <c r="DBO26" s="236"/>
      <c r="DBP26" s="236"/>
      <c r="DBQ26" s="236"/>
      <c r="DBR26" s="236"/>
      <c r="DBS26" s="236"/>
      <c r="DBT26" s="236"/>
      <c r="DBU26" s="236"/>
      <c r="DBV26" s="236"/>
      <c r="DBW26" s="236"/>
      <c r="DBX26" s="236"/>
      <c r="DBY26" s="236"/>
      <c r="DBZ26" s="236"/>
      <c r="DCA26" s="236"/>
      <c r="DCB26" s="236"/>
      <c r="DCC26" s="236"/>
      <c r="DCD26" s="236"/>
      <c r="DCE26" s="236"/>
      <c r="DCF26" s="236"/>
      <c r="DCG26" s="236"/>
      <c r="DCH26" s="236"/>
      <c r="DCI26" s="236"/>
      <c r="DCJ26" s="236"/>
      <c r="DCK26" s="236"/>
      <c r="DCL26" s="236"/>
      <c r="DCM26" s="236"/>
      <c r="DCN26" s="236"/>
      <c r="DCO26" s="236"/>
      <c r="DCP26" s="236"/>
      <c r="DCQ26" s="236"/>
      <c r="DCR26" s="236"/>
      <c r="DCS26" s="236"/>
      <c r="DCT26" s="236"/>
      <c r="DCU26" s="236"/>
      <c r="DCV26" s="236"/>
      <c r="DCW26" s="236"/>
      <c r="DCX26" s="236"/>
      <c r="DCY26" s="236"/>
      <c r="DCZ26" s="236"/>
      <c r="DDA26" s="236"/>
      <c r="DDB26" s="236"/>
      <c r="DDC26" s="236"/>
      <c r="DDD26" s="236"/>
      <c r="DDE26" s="236"/>
      <c r="DDF26" s="236"/>
      <c r="DDG26" s="236"/>
      <c r="DDH26" s="236"/>
      <c r="DDI26" s="236"/>
      <c r="DDJ26" s="236"/>
      <c r="DDK26" s="236"/>
      <c r="DDL26" s="236"/>
      <c r="DDM26" s="236"/>
      <c r="DDN26" s="236"/>
      <c r="DDO26" s="236"/>
      <c r="DDP26" s="236"/>
      <c r="DDQ26" s="236"/>
      <c r="DDR26" s="236"/>
      <c r="DDS26" s="236"/>
      <c r="DDT26" s="236"/>
      <c r="DDU26" s="236"/>
      <c r="DDV26" s="236"/>
      <c r="DDW26" s="236"/>
      <c r="DDX26" s="236"/>
      <c r="DDY26" s="236"/>
      <c r="DDZ26" s="236"/>
      <c r="DEA26" s="236"/>
      <c r="DEB26" s="236"/>
      <c r="DEC26" s="236"/>
      <c r="DED26" s="236"/>
      <c r="DEE26" s="236"/>
      <c r="DEF26" s="236"/>
      <c r="DEG26" s="236"/>
      <c r="DEH26" s="236"/>
      <c r="DEI26" s="236"/>
      <c r="DEJ26" s="236"/>
      <c r="DEK26" s="236"/>
      <c r="DEL26" s="236"/>
      <c r="DEM26" s="236"/>
      <c r="DEN26" s="236"/>
      <c r="DEO26" s="236"/>
      <c r="DEP26" s="236"/>
      <c r="DEQ26" s="236"/>
      <c r="DER26" s="236"/>
      <c r="DES26" s="236"/>
      <c r="DET26" s="236"/>
      <c r="DEU26" s="236"/>
      <c r="DEV26" s="236"/>
      <c r="DEW26" s="236"/>
      <c r="DEX26" s="236"/>
      <c r="DEY26" s="236"/>
      <c r="DEZ26" s="236"/>
      <c r="DFA26" s="236"/>
      <c r="DFB26" s="236"/>
      <c r="DFC26" s="236"/>
      <c r="DFD26" s="236"/>
      <c r="DFE26" s="236"/>
      <c r="DFF26" s="236"/>
      <c r="DFG26" s="236"/>
      <c r="DFH26" s="236"/>
      <c r="DFI26" s="236"/>
      <c r="DFJ26" s="236"/>
      <c r="DFK26" s="236"/>
      <c r="DFL26" s="236"/>
      <c r="DFM26" s="236"/>
      <c r="DFN26" s="236"/>
      <c r="DFO26" s="236"/>
      <c r="DFP26" s="236"/>
      <c r="DFQ26" s="236"/>
      <c r="DFR26" s="236"/>
      <c r="DFS26" s="236"/>
      <c r="DFT26" s="236"/>
      <c r="DFU26" s="236"/>
      <c r="DFV26" s="236"/>
      <c r="DFW26" s="236"/>
      <c r="DFX26" s="236"/>
      <c r="DFY26" s="236"/>
      <c r="DFZ26" s="236"/>
      <c r="DGA26" s="236"/>
      <c r="DGB26" s="236"/>
      <c r="DGC26" s="236"/>
      <c r="DGD26" s="236"/>
      <c r="DGE26" s="236"/>
      <c r="DGF26" s="236"/>
      <c r="DGG26" s="236"/>
      <c r="DGH26" s="236"/>
      <c r="DGI26" s="236"/>
      <c r="DGJ26" s="236"/>
      <c r="DGK26" s="236"/>
      <c r="DGL26" s="236"/>
      <c r="DGM26" s="236"/>
      <c r="DGN26" s="236"/>
      <c r="DGO26" s="236"/>
      <c r="DGP26" s="236"/>
      <c r="DGQ26" s="236"/>
      <c r="DGR26" s="236"/>
      <c r="DGS26" s="236"/>
      <c r="DGT26" s="236"/>
      <c r="DGU26" s="236"/>
      <c r="DGV26" s="236"/>
      <c r="DGW26" s="236"/>
      <c r="DGX26" s="236"/>
      <c r="DGY26" s="236"/>
      <c r="DGZ26" s="236"/>
      <c r="DHA26" s="236"/>
      <c r="DHB26" s="236"/>
      <c r="DHC26" s="236"/>
      <c r="DHD26" s="236"/>
      <c r="DHE26" s="236"/>
      <c r="DHF26" s="236"/>
      <c r="DHG26" s="236"/>
      <c r="DHH26" s="236"/>
      <c r="DHI26" s="236"/>
      <c r="DHJ26" s="236"/>
      <c r="DHK26" s="236"/>
      <c r="DHL26" s="236"/>
      <c r="DHM26" s="236"/>
      <c r="DHN26" s="236"/>
      <c r="DHO26" s="236"/>
      <c r="DHP26" s="236"/>
      <c r="DHQ26" s="236"/>
      <c r="DHR26" s="236"/>
      <c r="DHS26" s="236"/>
      <c r="DHT26" s="236"/>
      <c r="DHU26" s="236"/>
      <c r="DHV26" s="236"/>
      <c r="DHW26" s="236"/>
      <c r="DHX26" s="236"/>
      <c r="DHY26" s="236"/>
      <c r="DHZ26" s="236"/>
      <c r="DIA26" s="236"/>
      <c r="DIB26" s="236"/>
      <c r="DIC26" s="236"/>
      <c r="DID26" s="236"/>
      <c r="DIE26" s="236"/>
      <c r="DIF26" s="236"/>
      <c r="DIG26" s="236"/>
      <c r="DIH26" s="236"/>
      <c r="DII26" s="236"/>
      <c r="DIJ26" s="236"/>
      <c r="DIK26" s="236"/>
      <c r="DIL26" s="236"/>
      <c r="DIM26" s="236"/>
      <c r="DIN26" s="236"/>
      <c r="DIO26" s="236"/>
      <c r="DIP26" s="236"/>
      <c r="DIQ26" s="236"/>
      <c r="DIR26" s="236"/>
      <c r="DIS26" s="236"/>
      <c r="DIT26" s="236"/>
      <c r="DIU26" s="236"/>
      <c r="DIV26" s="236"/>
      <c r="DIW26" s="236"/>
      <c r="DIX26" s="236"/>
      <c r="DIY26" s="236"/>
      <c r="DIZ26" s="236"/>
      <c r="DJA26" s="236"/>
      <c r="DJB26" s="236"/>
      <c r="DJC26" s="236"/>
      <c r="DJD26" s="236"/>
      <c r="DJE26" s="236"/>
      <c r="DJF26" s="236"/>
      <c r="DJG26" s="236"/>
      <c r="DJH26" s="236"/>
      <c r="DJI26" s="236"/>
      <c r="DJJ26" s="236"/>
      <c r="DJK26" s="236"/>
      <c r="DJL26" s="236"/>
      <c r="DJM26" s="236"/>
      <c r="DJN26" s="236"/>
      <c r="DJO26" s="236"/>
      <c r="DJP26" s="236"/>
      <c r="DJQ26" s="236"/>
      <c r="DJR26" s="236"/>
      <c r="DJS26" s="236"/>
      <c r="DJT26" s="236"/>
      <c r="DJU26" s="236"/>
      <c r="DJV26" s="236"/>
      <c r="DJW26" s="236"/>
      <c r="DJX26" s="236"/>
      <c r="DJY26" s="236"/>
      <c r="DJZ26" s="236"/>
      <c r="DKA26" s="236"/>
      <c r="DKB26" s="236"/>
      <c r="DKC26" s="236"/>
      <c r="DKD26" s="236"/>
      <c r="DKE26" s="236"/>
      <c r="DKF26" s="236"/>
      <c r="DKG26" s="236"/>
      <c r="DKH26" s="236"/>
      <c r="DKI26" s="236"/>
      <c r="DKJ26" s="236"/>
      <c r="DKK26" s="236"/>
      <c r="DKL26" s="236"/>
      <c r="DKM26" s="236"/>
      <c r="DKN26" s="236"/>
      <c r="DKO26" s="236"/>
      <c r="DKP26" s="236"/>
      <c r="DKQ26" s="236"/>
      <c r="DKR26" s="236"/>
      <c r="DKS26" s="236"/>
      <c r="DKT26" s="236"/>
      <c r="DKU26" s="236"/>
      <c r="DKV26" s="236"/>
      <c r="DKW26" s="236"/>
      <c r="DKX26" s="236"/>
      <c r="DKY26" s="236"/>
      <c r="DKZ26" s="236"/>
      <c r="DLA26" s="236"/>
      <c r="DLB26" s="236"/>
      <c r="DLC26" s="236"/>
      <c r="DLD26" s="236"/>
      <c r="DLE26" s="236"/>
      <c r="DLF26" s="236"/>
      <c r="DLG26" s="236"/>
      <c r="DLH26" s="236"/>
      <c r="DLI26" s="236"/>
      <c r="DLJ26" s="236"/>
      <c r="DLK26" s="236"/>
      <c r="DLL26" s="236"/>
      <c r="DLM26" s="236"/>
      <c r="DLN26" s="236"/>
      <c r="DLO26" s="236"/>
      <c r="DLP26" s="236"/>
      <c r="DLQ26" s="236"/>
      <c r="DLR26" s="236"/>
      <c r="DLS26" s="236"/>
      <c r="DLT26" s="236"/>
      <c r="DLU26" s="236"/>
      <c r="DLV26" s="236"/>
      <c r="DLW26" s="236"/>
      <c r="DLX26" s="236"/>
      <c r="DLY26" s="236"/>
      <c r="DLZ26" s="236"/>
      <c r="DMA26" s="236"/>
      <c r="DMB26" s="236"/>
      <c r="DMC26" s="236"/>
      <c r="DMD26" s="236"/>
      <c r="DME26" s="236"/>
      <c r="DMF26" s="236"/>
      <c r="DMG26" s="236"/>
      <c r="DMH26" s="236"/>
      <c r="DMI26" s="236"/>
      <c r="DMJ26" s="236"/>
      <c r="DMK26" s="236"/>
      <c r="DML26" s="236"/>
      <c r="DMM26" s="236"/>
      <c r="DMN26" s="236"/>
      <c r="DMO26" s="236"/>
      <c r="DMP26" s="236"/>
      <c r="DMQ26" s="236"/>
      <c r="DMR26" s="236"/>
      <c r="DMS26" s="236"/>
      <c r="DMT26" s="236"/>
      <c r="DMU26" s="236"/>
      <c r="DMV26" s="236"/>
      <c r="DMW26" s="236"/>
      <c r="DMX26" s="236"/>
      <c r="DMY26" s="236"/>
      <c r="DMZ26" s="236"/>
      <c r="DNA26" s="236"/>
      <c r="DNB26" s="236"/>
      <c r="DNC26" s="236"/>
      <c r="DND26" s="236"/>
      <c r="DNE26" s="236"/>
      <c r="DNF26" s="236"/>
      <c r="DNG26" s="236"/>
      <c r="DNH26" s="236"/>
      <c r="DNI26" s="236"/>
      <c r="DNJ26" s="236"/>
      <c r="DNK26" s="236"/>
      <c r="DNL26" s="236"/>
      <c r="DNM26" s="236"/>
      <c r="DNN26" s="236"/>
      <c r="DNO26" s="236"/>
      <c r="DNP26" s="236"/>
      <c r="DNQ26" s="236"/>
      <c r="DNR26" s="236"/>
      <c r="DNS26" s="236"/>
      <c r="DNT26" s="236"/>
      <c r="DNU26" s="236"/>
      <c r="DNV26" s="236"/>
      <c r="DNW26" s="236"/>
      <c r="DNX26" s="236"/>
      <c r="DNY26" s="236"/>
      <c r="DNZ26" s="236"/>
      <c r="DOA26" s="236"/>
      <c r="DOB26" s="236"/>
      <c r="DOC26" s="236"/>
      <c r="DOD26" s="236"/>
      <c r="DOE26" s="236"/>
      <c r="DOF26" s="236"/>
      <c r="DOG26" s="236"/>
      <c r="DOH26" s="236"/>
      <c r="DOI26" s="236"/>
      <c r="DOJ26" s="236"/>
      <c r="DOK26" s="236"/>
      <c r="DOL26" s="236"/>
      <c r="DOM26" s="236"/>
      <c r="DON26" s="236"/>
      <c r="DOO26" s="236"/>
      <c r="DOP26" s="236"/>
      <c r="DOQ26" s="236"/>
      <c r="DOR26" s="236"/>
      <c r="DOS26" s="236"/>
      <c r="DOT26" s="236"/>
      <c r="DOU26" s="236"/>
      <c r="DOV26" s="236"/>
      <c r="DOW26" s="236"/>
      <c r="DOX26" s="236"/>
      <c r="DOY26" s="236"/>
      <c r="DOZ26" s="236"/>
      <c r="DPA26" s="236"/>
      <c r="DPB26" s="236"/>
      <c r="DPC26" s="236"/>
      <c r="DPD26" s="236"/>
      <c r="DPE26" s="236"/>
      <c r="DPF26" s="236"/>
      <c r="DPG26" s="236"/>
      <c r="DPH26" s="236"/>
      <c r="DPI26" s="236"/>
      <c r="DPJ26" s="236"/>
      <c r="DPK26" s="236"/>
      <c r="DPL26" s="236"/>
      <c r="DPM26" s="236"/>
      <c r="DPN26" s="236"/>
      <c r="DPO26" s="236"/>
      <c r="DPP26" s="236"/>
      <c r="DPQ26" s="236"/>
      <c r="DPR26" s="236"/>
      <c r="DPS26" s="236"/>
      <c r="DPT26" s="236"/>
      <c r="DPU26" s="236"/>
      <c r="DPV26" s="236"/>
      <c r="DPW26" s="236"/>
      <c r="DPX26" s="236"/>
      <c r="DPY26" s="236"/>
      <c r="DPZ26" s="236"/>
      <c r="DQA26" s="236"/>
      <c r="DQB26" s="236"/>
      <c r="DQC26" s="236"/>
      <c r="DQD26" s="236"/>
      <c r="DQE26" s="236"/>
      <c r="DQF26" s="236"/>
      <c r="DQG26" s="236"/>
      <c r="DQH26" s="236"/>
      <c r="DQI26" s="236"/>
      <c r="DQJ26" s="236"/>
      <c r="DQK26" s="236"/>
      <c r="DQL26" s="236"/>
      <c r="DQM26" s="236"/>
      <c r="DQN26" s="236"/>
      <c r="DQO26" s="236"/>
      <c r="DQP26" s="236"/>
      <c r="DQQ26" s="236"/>
      <c r="DQR26" s="236"/>
      <c r="DQS26" s="236"/>
      <c r="DQT26" s="236"/>
      <c r="DQU26" s="236"/>
      <c r="DQV26" s="236"/>
      <c r="DQW26" s="236"/>
      <c r="DQX26" s="236"/>
      <c r="DQY26" s="236"/>
      <c r="DQZ26" s="236"/>
      <c r="DRA26" s="236"/>
      <c r="DRB26" s="236"/>
      <c r="DRC26" s="236"/>
      <c r="DRD26" s="236"/>
      <c r="DRE26" s="236"/>
      <c r="DRF26" s="236"/>
      <c r="DRG26" s="236"/>
      <c r="DRH26" s="236"/>
      <c r="DRI26" s="236"/>
      <c r="DRJ26" s="236"/>
      <c r="DRK26" s="236"/>
      <c r="DRL26" s="236"/>
      <c r="DRM26" s="236"/>
      <c r="DRN26" s="236"/>
      <c r="DRO26" s="236"/>
      <c r="DRP26" s="236"/>
      <c r="DRQ26" s="236"/>
      <c r="DRR26" s="236"/>
      <c r="DRS26" s="236"/>
      <c r="DRT26" s="236"/>
      <c r="DRU26" s="236"/>
      <c r="DRV26" s="236"/>
      <c r="DRW26" s="236"/>
      <c r="DRX26" s="236"/>
      <c r="DRY26" s="236"/>
      <c r="DRZ26" s="236"/>
      <c r="DSA26" s="236"/>
      <c r="DSB26" s="236"/>
      <c r="DSC26" s="236"/>
      <c r="DSD26" s="236"/>
      <c r="DSE26" s="236"/>
      <c r="DSF26" s="236"/>
      <c r="DSG26" s="236"/>
      <c r="DSH26" s="236"/>
      <c r="DSI26" s="236"/>
      <c r="DSJ26" s="236"/>
      <c r="DSK26" s="236"/>
      <c r="DSL26" s="236"/>
      <c r="DSM26" s="236"/>
      <c r="DSN26" s="236"/>
      <c r="DSO26" s="236"/>
      <c r="DSP26" s="236"/>
      <c r="DSQ26" s="236"/>
      <c r="DSR26" s="236"/>
      <c r="DSS26" s="236"/>
      <c r="DST26" s="236"/>
      <c r="DSU26" s="236"/>
      <c r="DSV26" s="236"/>
      <c r="DSW26" s="236"/>
      <c r="DSX26" s="236"/>
      <c r="DSY26" s="236"/>
      <c r="DSZ26" s="236"/>
      <c r="DTA26" s="236"/>
      <c r="DTB26" s="236"/>
      <c r="DTC26" s="236"/>
      <c r="DTD26" s="236"/>
      <c r="DTE26" s="236"/>
      <c r="DTF26" s="236"/>
      <c r="DTG26" s="236"/>
      <c r="DTH26" s="236"/>
      <c r="DTI26" s="236"/>
      <c r="DTJ26" s="236"/>
      <c r="DTK26" s="236"/>
      <c r="DTL26" s="236"/>
      <c r="DTM26" s="236"/>
      <c r="DTN26" s="236"/>
      <c r="DTO26" s="236"/>
      <c r="DTP26" s="236"/>
      <c r="DTQ26" s="236"/>
      <c r="DTR26" s="236"/>
      <c r="DTS26" s="236"/>
      <c r="DTT26" s="236"/>
      <c r="DTU26" s="236"/>
      <c r="DTV26" s="236"/>
      <c r="DTW26" s="236"/>
      <c r="DTX26" s="236"/>
      <c r="DTY26" s="236"/>
      <c r="DTZ26" s="236"/>
      <c r="DUA26" s="236"/>
      <c r="DUB26" s="236"/>
      <c r="DUC26" s="236"/>
      <c r="DUD26" s="236"/>
      <c r="DUE26" s="236"/>
      <c r="DUF26" s="236"/>
      <c r="DUG26" s="236"/>
      <c r="DUH26" s="236"/>
      <c r="DUI26" s="236"/>
      <c r="DUJ26" s="236"/>
      <c r="DUK26" s="236"/>
      <c r="DUL26" s="236"/>
      <c r="DUM26" s="236"/>
      <c r="DUN26" s="236"/>
      <c r="DUO26" s="236"/>
      <c r="DUP26" s="236"/>
      <c r="DUQ26" s="236"/>
      <c r="DUR26" s="236"/>
      <c r="DUS26" s="236"/>
      <c r="DUT26" s="236"/>
      <c r="DUU26" s="236"/>
      <c r="DUV26" s="236"/>
      <c r="DUW26" s="236"/>
      <c r="DUX26" s="236"/>
      <c r="DUY26" s="236"/>
      <c r="DUZ26" s="236"/>
      <c r="DVA26" s="236"/>
      <c r="DVB26" s="236"/>
      <c r="DVC26" s="236"/>
      <c r="DVD26" s="236"/>
      <c r="DVE26" s="236"/>
      <c r="DVF26" s="236"/>
      <c r="DVG26" s="236"/>
      <c r="DVH26" s="236"/>
      <c r="DVI26" s="236"/>
      <c r="DVJ26" s="236"/>
      <c r="DVK26" s="236"/>
      <c r="DVL26" s="236"/>
      <c r="DVM26" s="236"/>
      <c r="DVN26" s="236"/>
      <c r="DVO26" s="236"/>
      <c r="DVP26" s="236"/>
      <c r="DVQ26" s="236"/>
      <c r="DVR26" s="236"/>
      <c r="DVS26" s="236"/>
      <c r="DVT26" s="236"/>
      <c r="DVU26" s="236"/>
      <c r="DVV26" s="236"/>
      <c r="DVW26" s="236"/>
      <c r="DVX26" s="236"/>
      <c r="DVY26" s="236"/>
      <c r="DVZ26" s="236"/>
      <c r="DWA26" s="236"/>
      <c r="DWB26" s="236"/>
      <c r="DWC26" s="236"/>
      <c r="DWD26" s="236"/>
      <c r="DWE26" s="236"/>
      <c r="DWF26" s="236"/>
      <c r="DWG26" s="236"/>
      <c r="DWH26" s="236"/>
      <c r="DWI26" s="236"/>
      <c r="DWJ26" s="236"/>
      <c r="DWK26" s="236"/>
      <c r="DWL26" s="236"/>
      <c r="DWM26" s="236"/>
      <c r="DWN26" s="236"/>
      <c r="DWO26" s="236"/>
      <c r="DWP26" s="236"/>
      <c r="DWQ26" s="236"/>
      <c r="DWR26" s="236"/>
      <c r="DWS26" s="236"/>
      <c r="DWT26" s="236"/>
      <c r="DWU26" s="236"/>
      <c r="DWV26" s="236"/>
      <c r="DWW26" s="236"/>
      <c r="DWX26" s="236"/>
      <c r="DWY26" s="236"/>
      <c r="DWZ26" s="236"/>
      <c r="DXA26" s="236"/>
      <c r="DXB26" s="236"/>
      <c r="DXC26" s="236"/>
      <c r="DXD26" s="236"/>
      <c r="DXE26" s="236"/>
      <c r="DXF26" s="236"/>
      <c r="DXG26" s="236"/>
      <c r="DXH26" s="236"/>
      <c r="DXI26" s="236"/>
      <c r="DXJ26" s="236"/>
      <c r="DXK26" s="236"/>
      <c r="DXL26" s="236"/>
      <c r="DXM26" s="236"/>
      <c r="DXN26" s="236"/>
      <c r="DXO26" s="236"/>
      <c r="DXP26" s="236"/>
      <c r="DXQ26" s="236"/>
      <c r="DXR26" s="236"/>
      <c r="DXS26" s="236"/>
      <c r="DXT26" s="236"/>
      <c r="DXU26" s="236"/>
      <c r="DXV26" s="236"/>
      <c r="DXW26" s="236"/>
      <c r="DXX26" s="236"/>
      <c r="DXY26" s="236"/>
      <c r="DXZ26" s="236"/>
      <c r="DYA26" s="236"/>
      <c r="DYB26" s="236"/>
      <c r="DYC26" s="236"/>
      <c r="DYD26" s="236"/>
      <c r="DYE26" s="236"/>
      <c r="DYF26" s="236"/>
      <c r="DYG26" s="236"/>
      <c r="DYH26" s="236"/>
      <c r="DYI26" s="236"/>
      <c r="DYJ26" s="236"/>
      <c r="DYK26" s="236"/>
      <c r="DYL26" s="236"/>
      <c r="DYM26" s="236"/>
      <c r="DYN26" s="236"/>
      <c r="DYO26" s="236"/>
      <c r="DYP26" s="236"/>
      <c r="DYQ26" s="236"/>
      <c r="DYR26" s="236"/>
      <c r="DYS26" s="236"/>
      <c r="DYT26" s="236"/>
      <c r="DYU26" s="236"/>
      <c r="DYV26" s="236"/>
      <c r="DYW26" s="236"/>
      <c r="DYX26" s="236"/>
      <c r="DYY26" s="236"/>
      <c r="DYZ26" s="236"/>
      <c r="DZA26" s="236"/>
      <c r="DZB26" s="236"/>
      <c r="DZC26" s="236"/>
      <c r="DZD26" s="236"/>
      <c r="DZE26" s="236"/>
      <c r="DZF26" s="236"/>
      <c r="DZG26" s="236"/>
      <c r="DZH26" s="236"/>
      <c r="DZI26" s="236"/>
      <c r="DZJ26" s="236"/>
      <c r="DZK26" s="236"/>
      <c r="DZL26" s="236"/>
      <c r="DZM26" s="236"/>
      <c r="DZN26" s="236"/>
      <c r="DZO26" s="236"/>
      <c r="DZP26" s="236"/>
      <c r="DZQ26" s="236"/>
      <c r="DZR26" s="236"/>
      <c r="DZS26" s="236"/>
      <c r="DZT26" s="236"/>
      <c r="DZU26" s="236"/>
      <c r="DZV26" s="236"/>
      <c r="DZW26" s="236"/>
      <c r="DZX26" s="236"/>
      <c r="DZY26" s="236"/>
      <c r="DZZ26" s="236"/>
      <c r="EAA26" s="236"/>
      <c r="EAB26" s="236"/>
      <c r="EAC26" s="236"/>
      <c r="EAD26" s="236"/>
      <c r="EAE26" s="236"/>
      <c r="EAF26" s="236"/>
      <c r="EAG26" s="236"/>
      <c r="EAH26" s="236"/>
      <c r="EAI26" s="236"/>
      <c r="EAJ26" s="236"/>
      <c r="EAK26" s="236"/>
      <c r="EAL26" s="236"/>
      <c r="EAM26" s="236"/>
      <c r="EAN26" s="236"/>
      <c r="EAO26" s="236"/>
      <c r="EAP26" s="236"/>
      <c r="EAQ26" s="236"/>
      <c r="EAR26" s="236"/>
      <c r="EAS26" s="236"/>
      <c r="EAT26" s="236"/>
      <c r="EAU26" s="236"/>
      <c r="EAV26" s="236"/>
      <c r="EAW26" s="236"/>
      <c r="EAX26" s="236"/>
      <c r="EAY26" s="236"/>
      <c r="EAZ26" s="236"/>
      <c r="EBA26" s="236"/>
      <c r="EBB26" s="236"/>
      <c r="EBC26" s="236"/>
      <c r="EBD26" s="236"/>
      <c r="EBE26" s="236"/>
      <c r="EBF26" s="236"/>
      <c r="EBG26" s="236"/>
      <c r="EBH26" s="236"/>
      <c r="EBI26" s="236"/>
      <c r="EBJ26" s="236"/>
      <c r="EBK26" s="236"/>
      <c r="EBL26" s="236"/>
      <c r="EBM26" s="236"/>
      <c r="EBN26" s="236"/>
      <c r="EBO26" s="236"/>
      <c r="EBP26" s="236"/>
      <c r="EBQ26" s="236"/>
      <c r="EBR26" s="236"/>
      <c r="EBS26" s="236"/>
      <c r="EBT26" s="236"/>
      <c r="EBU26" s="236"/>
      <c r="EBV26" s="236"/>
      <c r="EBW26" s="236"/>
      <c r="EBX26" s="236"/>
      <c r="EBY26" s="236"/>
      <c r="EBZ26" s="236"/>
      <c r="ECA26" s="236"/>
      <c r="ECB26" s="236"/>
      <c r="ECC26" s="236"/>
      <c r="ECD26" s="236"/>
      <c r="ECE26" s="236"/>
      <c r="ECF26" s="236"/>
      <c r="ECG26" s="236"/>
      <c r="ECH26" s="236"/>
      <c r="ECI26" s="236"/>
      <c r="ECJ26" s="236"/>
      <c r="ECK26" s="236"/>
      <c r="ECL26" s="236"/>
      <c r="ECM26" s="236"/>
      <c r="ECN26" s="236"/>
      <c r="ECO26" s="236"/>
      <c r="ECP26" s="236"/>
      <c r="ECQ26" s="236"/>
      <c r="ECR26" s="236"/>
      <c r="ECS26" s="236"/>
      <c r="ECT26" s="236"/>
      <c r="ECU26" s="236"/>
      <c r="ECV26" s="236"/>
      <c r="ECW26" s="236"/>
      <c r="ECX26" s="236"/>
      <c r="ECY26" s="236"/>
      <c r="ECZ26" s="236"/>
      <c r="EDA26" s="236"/>
      <c r="EDB26" s="236"/>
      <c r="EDC26" s="236"/>
      <c r="EDD26" s="236"/>
      <c r="EDE26" s="236"/>
      <c r="EDF26" s="236"/>
      <c r="EDG26" s="236"/>
      <c r="EDH26" s="236"/>
      <c r="EDI26" s="236"/>
      <c r="EDJ26" s="236"/>
      <c r="EDK26" s="236"/>
      <c r="EDL26" s="236"/>
      <c r="EDM26" s="236"/>
      <c r="EDN26" s="236"/>
      <c r="EDO26" s="236"/>
      <c r="EDP26" s="236"/>
      <c r="EDQ26" s="236"/>
      <c r="EDR26" s="236"/>
      <c r="EDS26" s="236"/>
      <c r="EDT26" s="236"/>
      <c r="EDU26" s="236"/>
      <c r="EDV26" s="236"/>
      <c r="EDW26" s="236"/>
      <c r="EDX26" s="236"/>
      <c r="EDY26" s="236"/>
      <c r="EDZ26" s="236"/>
      <c r="EEA26" s="236"/>
      <c r="EEB26" s="236"/>
      <c r="EEC26" s="236"/>
      <c r="EED26" s="236"/>
      <c r="EEE26" s="236"/>
      <c r="EEF26" s="236"/>
      <c r="EEG26" s="236"/>
      <c r="EEH26" s="236"/>
      <c r="EEI26" s="236"/>
      <c r="EEJ26" s="236"/>
      <c r="EEK26" s="236"/>
      <c r="EEL26" s="236"/>
      <c r="EEM26" s="236"/>
      <c r="EEN26" s="236"/>
      <c r="EEO26" s="236"/>
      <c r="EEP26" s="236"/>
      <c r="EEQ26" s="236"/>
      <c r="EER26" s="236"/>
      <c r="EES26" s="236"/>
      <c r="EET26" s="236"/>
      <c r="EEU26" s="236"/>
      <c r="EEV26" s="236"/>
      <c r="EEW26" s="236"/>
      <c r="EEX26" s="236"/>
      <c r="EEY26" s="236"/>
      <c r="EEZ26" s="236"/>
      <c r="EFA26" s="236"/>
      <c r="EFB26" s="236"/>
      <c r="EFC26" s="236"/>
      <c r="EFD26" s="236"/>
      <c r="EFE26" s="236"/>
      <c r="EFF26" s="236"/>
      <c r="EFG26" s="236"/>
      <c r="EFH26" s="236"/>
      <c r="EFI26" s="236"/>
      <c r="EFJ26" s="236"/>
      <c r="EFK26" s="236"/>
      <c r="EFL26" s="236"/>
      <c r="EFM26" s="236"/>
      <c r="EFN26" s="236"/>
      <c r="EFO26" s="236"/>
      <c r="EFP26" s="236"/>
      <c r="EFQ26" s="236"/>
      <c r="EFR26" s="236"/>
      <c r="EFS26" s="236"/>
      <c r="EFT26" s="236"/>
      <c r="EFU26" s="236"/>
      <c r="EFV26" s="236"/>
      <c r="EFW26" s="236"/>
      <c r="EFX26" s="236"/>
      <c r="EFY26" s="236"/>
      <c r="EFZ26" s="236"/>
      <c r="EGA26" s="236"/>
      <c r="EGB26" s="236"/>
      <c r="EGC26" s="236"/>
      <c r="EGD26" s="236"/>
      <c r="EGE26" s="236"/>
      <c r="EGF26" s="236"/>
      <c r="EGG26" s="236"/>
      <c r="EGH26" s="236"/>
      <c r="EGI26" s="236"/>
      <c r="EGJ26" s="236"/>
      <c r="EGK26" s="236"/>
      <c r="EGL26" s="236"/>
      <c r="EGM26" s="236"/>
      <c r="EGN26" s="236"/>
      <c r="EGO26" s="236"/>
      <c r="EGP26" s="236"/>
      <c r="EGQ26" s="236"/>
      <c r="EGR26" s="236"/>
      <c r="EGS26" s="236"/>
      <c r="EGT26" s="236"/>
      <c r="EGU26" s="236"/>
      <c r="EGV26" s="236"/>
      <c r="EGW26" s="236"/>
      <c r="EGX26" s="236"/>
      <c r="EGY26" s="236"/>
      <c r="EGZ26" s="236"/>
      <c r="EHA26" s="236"/>
      <c r="EHB26" s="236"/>
      <c r="EHC26" s="236"/>
      <c r="EHD26" s="236"/>
      <c r="EHE26" s="236"/>
      <c r="EHF26" s="236"/>
      <c r="EHG26" s="236"/>
      <c r="EHH26" s="236"/>
      <c r="EHI26" s="236"/>
      <c r="EHJ26" s="236"/>
      <c r="EHK26" s="236"/>
      <c r="EHL26" s="236"/>
      <c r="EHM26" s="236"/>
      <c r="EHN26" s="236"/>
      <c r="EHO26" s="236"/>
      <c r="EHP26" s="236"/>
      <c r="EHQ26" s="236"/>
      <c r="EHR26" s="236"/>
      <c r="EHS26" s="236"/>
      <c r="EHT26" s="236"/>
      <c r="EHU26" s="236"/>
      <c r="EHV26" s="236"/>
      <c r="EHW26" s="236"/>
      <c r="EHX26" s="236"/>
      <c r="EHY26" s="236"/>
      <c r="EHZ26" s="236"/>
      <c r="EIA26" s="236"/>
      <c r="EIB26" s="236"/>
      <c r="EIC26" s="236"/>
      <c r="EID26" s="236"/>
      <c r="EIE26" s="236"/>
      <c r="EIF26" s="236"/>
      <c r="EIG26" s="236"/>
      <c r="EIH26" s="236"/>
      <c r="EII26" s="236"/>
      <c r="EIJ26" s="236"/>
      <c r="EIK26" s="236"/>
      <c r="EIL26" s="236"/>
      <c r="EIM26" s="236"/>
      <c r="EIN26" s="236"/>
      <c r="EIO26" s="236"/>
      <c r="EIP26" s="236"/>
      <c r="EIQ26" s="236"/>
      <c r="EIR26" s="236"/>
      <c r="EIS26" s="236"/>
      <c r="EIT26" s="236"/>
      <c r="EIU26" s="236"/>
      <c r="EIV26" s="236"/>
      <c r="EIW26" s="236"/>
      <c r="EIX26" s="236"/>
      <c r="EIY26" s="236"/>
      <c r="EIZ26" s="236"/>
      <c r="EJA26" s="236"/>
      <c r="EJB26" s="236"/>
      <c r="EJC26" s="236"/>
      <c r="EJD26" s="236"/>
      <c r="EJE26" s="236"/>
      <c r="EJF26" s="236"/>
      <c r="EJG26" s="236"/>
      <c r="EJH26" s="236"/>
      <c r="EJI26" s="236"/>
      <c r="EJJ26" s="236"/>
      <c r="EJK26" s="236"/>
      <c r="EJL26" s="236"/>
      <c r="EJM26" s="236"/>
      <c r="EJN26" s="236"/>
      <c r="EJO26" s="236"/>
      <c r="EJP26" s="236"/>
      <c r="EJQ26" s="236"/>
      <c r="EJR26" s="236"/>
      <c r="EJS26" s="236"/>
      <c r="EJT26" s="236"/>
      <c r="EJU26" s="236"/>
      <c r="EJV26" s="236"/>
      <c r="EJW26" s="236"/>
      <c r="EJX26" s="236"/>
      <c r="EJY26" s="236"/>
      <c r="EJZ26" s="236"/>
      <c r="EKA26" s="236"/>
      <c r="EKB26" s="236"/>
      <c r="EKC26" s="236"/>
      <c r="EKD26" s="236"/>
      <c r="EKE26" s="236"/>
      <c r="EKF26" s="236"/>
      <c r="EKG26" s="236"/>
      <c r="EKH26" s="236"/>
      <c r="EKI26" s="236"/>
      <c r="EKJ26" s="236"/>
      <c r="EKK26" s="236"/>
      <c r="EKL26" s="236"/>
      <c r="EKM26" s="236"/>
      <c r="EKN26" s="236"/>
      <c r="EKO26" s="236"/>
      <c r="EKP26" s="236"/>
      <c r="EKQ26" s="236"/>
      <c r="EKR26" s="236"/>
      <c r="EKS26" s="236"/>
      <c r="EKT26" s="236"/>
      <c r="EKU26" s="236"/>
      <c r="EKV26" s="236"/>
      <c r="EKW26" s="236"/>
      <c r="EKX26" s="236"/>
      <c r="EKY26" s="236"/>
      <c r="EKZ26" s="236"/>
      <c r="ELA26" s="236"/>
      <c r="ELB26" s="236"/>
      <c r="ELC26" s="236"/>
      <c r="ELD26" s="236"/>
      <c r="ELE26" s="236"/>
      <c r="ELF26" s="236"/>
      <c r="ELG26" s="236"/>
      <c r="ELH26" s="236"/>
      <c r="ELI26" s="236"/>
      <c r="ELJ26" s="236"/>
      <c r="ELK26" s="236"/>
      <c r="ELL26" s="236"/>
      <c r="ELM26" s="236"/>
      <c r="ELN26" s="236"/>
      <c r="ELO26" s="236"/>
      <c r="ELP26" s="236"/>
      <c r="ELQ26" s="236"/>
      <c r="ELR26" s="236"/>
      <c r="ELS26" s="236"/>
      <c r="ELT26" s="236"/>
      <c r="ELU26" s="236"/>
      <c r="ELV26" s="236"/>
      <c r="ELW26" s="236"/>
      <c r="ELX26" s="236"/>
      <c r="ELY26" s="236"/>
      <c r="ELZ26" s="236"/>
      <c r="EMA26" s="236"/>
      <c r="EMB26" s="236"/>
      <c r="EMC26" s="236"/>
      <c r="EMD26" s="236"/>
      <c r="EME26" s="236"/>
      <c r="EMF26" s="236"/>
      <c r="EMG26" s="236"/>
      <c r="EMH26" s="236"/>
      <c r="EMI26" s="236"/>
      <c r="EMJ26" s="236"/>
      <c r="EMK26" s="236"/>
      <c r="EML26" s="236"/>
      <c r="EMM26" s="236"/>
      <c r="EMN26" s="236"/>
      <c r="EMO26" s="236"/>
      <c r="EMP26" s="236"/>
      <c r="EMQ26" s="236"/>
      <c r="EMR26" s="236"/>
      <c r="EMS26" s="236"/>
      <c r="EMT26" s="236"/>
      <c r="EMU26" s="236"/>
      <c r="EMV26" s="236"/>
      <c r="EMW26" s="236"/>
      <c r="EMX26" s="236"/>
      <c r="EMY26" s="236"/>
      <c r="EMZ26" s="236"/>
      <c r="ENA26" s="236"/>
      <c r="ENB26" s="236"/>
      <c r="ENC26" s="236"/>
      <c r="END26" s="236"/>
      <c r="ENE26" s="236"/>
      <c r="ENF26" s="236"/>
      <c r="ENG26" s="236"/>
      <c r="ENH26" s="236"/>
      <c r="ENI26" s="236"/>
      <c r="ENJ26" s="236"/>
      <c r="ENK26" s="236"/>
      <c r="ENL26" s="236"/>
      <c r="ENM26" s="236"/>
      <c r="ENN26" s="236"/>
      <c r="ENO26" s="236"/>
      <c r="ENP26" s="236"/>
      <c r="ENQ26" s="236"/>
      <c r="ENR26" s="236"/>
      <c r="ENS26" s="236"/>
      <c r="ENT26" s="236"/>
      <c r="ENU26" s="236"/>
      <c r="ENV26" s="236"/>
      <c r="ENW26" s="236"/>
      <c r="ENX26" s="236"/>
      <c r="ENY26" s="236"/>
      <c r="ENZ26" s="236"/>
      <c r="EOA26" s="236"/>
      <c r="EOB26" s="236"/>
      <c r="EOC26" s="236"/>
      <c r="EOD26" s="236"/>
      <c r="EOE26" s="236"/>
      <c r="EOF26" s="236"/>
      <c r="EOG26" s="236"/>
      <c r="EOH26" s="236"/>
      <c r="EOI26" s="236"/>
      <c r="EOJ26" s="236"/>
      <c r="EOK26" s="236"/>
      <c r="EOL26" s="236"/>
      <c r="EOM26" s="236"/>
      <c r="EON26" s="236"/>
      <c r="EOO26" s="236"/>
      <c r="EOP26" s="236"/>
      <c r="EOQ26" s="236"/>
      <c r="EOR26" s="236"/>
      <c r="EOS26" s="236"/>
      <c r="EOT26" s="236"/>
      <c r="EOU26" s="236"/>
      <c r="EOV26" s="236"/>
      <c r="EOW26" s="236"/>
      <c r="EOX26" s="236"/>
      <c r="EOY26" s="236"/>
      <c r="EOZ26" s="236"/>
      <c r="EPA26" s="236"/>
      <c r="EPB26" s="236"/>
      <c r="EPC26" s="236"/>
      <c r="EPD26" s="236"/>
      <c r="EPE26" s="236"/>
      <c r="EPF26" s="236"/>
      <c r="EPG26" s="236"/>
      <c r="EPH26" s="236"/>
      <c r="EPI26" s="236"/>
      <c r="EPJ26" s="236"/>
      <c r="EPK26" s="236"/>
      <c r="EPL26" s="236"/>
      <c r="EPM26" s="236"/>
      <c r="EPN26" s="236"/>
      <c r="EPO26" s="236"/>
      <c r="EPP26" s="236"/>
      <c r="EPQ26" s="236"/>
      <c r="EPR26" s="236"/>
      <c r="EPS26" s="236"/>
      <c r="EPT26" s="236"/>
      <c r="EPU26" s="236"/>
      <c r="EPV26" s="236"/>
      <c r="EPW26" s="236"/>
      <c r="EPX26" s="236"/>
      <c r="EPY26" s="236"/>
      <c r="EPZ26" s="236"/>
      <c r="EQA26" s="236"/>
      <c r="EQB26" s="236"/>
      <c r="EQC26" s="236"/>
      <c r="EQD26" s="236"/>
      <c r="EQE26" s="236"/>
      <c r="EQF26" s="236"/>
      <c r="EQG26" s="236"/>
      <c r="EQH26" s="236"/>
      <c r="EQI26" s="236"/>
      <c r="EQJ26" s="236"/>
      <c r="EQK26" s="236"/>
      <c r="EQL26" s="236"/>
      <c r="EQM26" s="236"/>
      <c r="EQN26" s="236"/>
      <c r="EQO26" s="236"/>
      <c r="EQP26" s="236"/>
      <c r="EQQ26" s="236"/>
      <c r="EQR26" s="236"/>
      <c r="EQS26" s="236"/>
      <c r="EQT26" s="236"/>
      <c r="EQU26" s="236"/>
      <c r="EQV26" s="236"/>
      <c r="EQW26" s="236"/>
      <c r="EQX26" s="236"/>
      <c r="EQY26" s="236"/>
      <c r="EQZ26" s="236"/>
      <c r="ERA26" s="236"/>
      <c r="ERB26" s="236"/>
      <c r="ERC26" s="236"/>
      <c r="ERD26" s="236"/>
      <c r="ERE26" s="236"/>
      <c r="ERF26" s="236"/>
      <c r="ERG26" s="236"/>
      <c r="ERH26" s="236"/>
      <c r="ERI26" s="236"/>
      <c r="ERJ26" s="236"/>
      <c r="ERK26" s="236"/>
      <c r="ERL26" s="236"/>
      <c r="ERM26" s="236"/>
      <c r="ERN26" s="236"/>
      <c r="ERO26" s="236"/>
      <c r="ERP26" s="236"/>
      <c r="ERQ26" s="236"/>
      <c r="ERR26" s="236"/>
      <c r="ERS26" s="236"/>
      <c r="ERT26" s="236"/>
      <c r="ERU26" s="236"/>
      <c r="ERV26" s="236"/>
      <c r="ERW26" s="236"/>
      <c r="ERX26" s="236"/>
      <c r="ERY26" s="236"/>
      <c r="ERZ26" s="236"/>
      <c r="ESA26" s="236"/>
      <c r="ESB26" s="236"/>
      <c r="ESC26" s="236"/>
      <c r="ESD26" s="236"/>
      <c r="ESE26" s="236"/>
      <c r="ESF26" s="236"/>
      <c r="ESG26" s="236"/>
      <c r="ESH26" s="236"/>
      <c r="ESI26" s="236"/>
      <c r="ESJ26" s="236"/>
      <c r="ESK26" s="236"/>
      <c r="ESL26" s="236"/>
      <c r="ESM26" s="236"/>
      <c r="ESN26" s="236"/>
      <c r="ESO26" s="236"/>
      <c r="ESP26" s="236"/>
      <c r="ESQ26" s="236"/>
      <c r="ESR26" s="236"/>
      <c r="ESS26" s="236"/>
      <c r="EST26" s="236"/>
      <c r="ESU26" s="236"/>
      <c r="ESV26" s="236"/>
      <c r="ESW26" s="236"/>
      <c r="ESX26" s="236"/>
      <c r="ESY26" s="236"/>
      <c r="ESZ26" s="236"/>
      <c r="ETA26" s="236"/>
      <c r="ETB26" s="236"/>
      <c r="ETC26" s="236"/>
      <c r="ETD26" s="236"/>
      <c r="ETE26" s="236"/>
      <c r="ETF26" s="236"/>
      <c r="ETG26" s="236"/>
      <c r="ETH26" s="236"/>
      <c r="ETI26" s="236"/>
      <c r="ETJ26" s="236"/>
      <c r="ETK26" s="236"/>
      <c r="ETL26" s="236"/>
      <c r="ETM26" s="236"/>
      <c r="ETN26" s="236"/>
      <c r="ETO26" s="236"/>
      <c r="ETP26" s="236"/>
      <c r="ETQ26" s="236"/>
      <c r="ETR26" s="236"/>
      <c r="ETS26" s="236"/>
      <c r="ETT26" s="236"/>
      <c r="ETU26" s="236"/>
      <c r="ETV26" s="236"/>
      <c r="ETW26" s="236"/>
      <c r="ETX26" s="236"/>
      <c r="ETY26" s="236"/>
      <c r="ETZ26" s="236"/>
      <c r="EUA26" s="236"/>
      <c r="EUB26" s="236"/>
      <c r="EUC26" s="236"/>
      <c r="EUD26" s="236"/>
      <c r="EUE26" s="236"/>
      <c r="EUF26" s="236"/>
      <c r="EUG26" s="236"/>
      <c r="EUH26" s="236"/>
      <c r="EUI26" s="236"/>
      <c r="EUJ26" s="236"/>
      <c r="EUK26" s="236"/>
      <c r="EUL26" s="236"/>
      <c r="EUM26" s="236"/>
      <c r="EUN26" s="236"/>
      <c r="EUO26" s="236"/>
      <c r="EUP26" s="236"/>
      <c r="EUQ26" s="236"/>
      <c r="EUR26" s="236"/>
      <c r="EUS26" s="236"/>
      <c r="EUT26" s="236"/>
      <c r="EUU26" s="236"/>
      <c r="EUV26" s="236"/>
      <c r="EUW26" s="236"/>
      <c r="EUX26" s="236"/>
      <c r="EUY26" s="236"/>
      <c r="EUZ26" s="236"/>
      <c r="EVA26" s="236"/>
      <c r="EVB26" s="236"/>
      <c r="EVC26" s="236"/>
      <c r="EVD26" s="236"/>
      <c r="EVE26" s="236"/>
      <c r="EVF26" s="236"/>
      <c r="EVG26" s="236"/>
      <c r="EVH26" s="236"/>
      <c r="EVI26" s="236"/>
      <c r="EVJ26" s="236"/>
      <c r="EVK26" s="236"/>
      <c r="EVL26" s="236"/>
      <c r="EVM26" s="236"/>
      <c r="EVN26" s="236"/>
      <c r="EVO26" s="236"/>
      <c r="EVP26" s="236"/>
      <c r="EVQ26" s="236"/>
      <c r="EVR26" s="236"/>
      <c r="EVS26" s="236"/>
      <c r="EVT26" s="236"/>
      <c r="EVU26" s="236"/>
      <c r="EVV26" s="236"/>
      <c r="EVW26" s="236"/>
      <c r="EVX26" s="236"/>
      <c r="EVY26" s="236"/>
      <c r="EVZ26" s="236"/>
      <c r="EWA26" s="236"/>
      <c r="EWB26" s="236"/>
      <c r="EWC26" s="236"/>
      <c r="EWD26" s="236"/>
      <c r="EWE26" s="236"/>
      <c r="EWF26" s="236"/>
      <c r="EWG26" s="236"/>
      <c r="EWH26" s="236"/>
      <c r="EWI26" s="236"/>
      <c r="EWJ26" s="236"/>
      <c r="EWK26" s="236"/>
      <c r="EWL26" s="236"/>
      <c r="EWM26" s="236"/>
      <c r="EWN26" s="236"/>
      <c r="EWO26" s="236"/>
      <c r="EWP26" s="236"/>
      <c r="EWQ26" s="236"/>
      <c r="EWR26" s="236"/>
      <c r="EWS26" s="236"/>
      <c r="EWT26" s="236"/>
      <c r="EWU26" s="236"/>
      <c r="EWV26" s="236"/>
      <c r="EWW26" s="236"/>
      <c r="EWX26" s="236"/>
      <c r="EWY26" s="236"/>
      <c r="EWZ26" s="236"/>
      <c r="EXA26" s="236"/>
      <c r="EXB26" s="236"/>
      <c r="EXC26" s="236"/>
      <c r="EXD26" s="236"/>
      <c r="EXE26" s="236"/>
      <c r="EXF26" s="236"/>
      <c r="EXG26" s="236"/>
      <c r="EXH26" s="236"/>
      <c r="EXI26" s="236"/>
      <c r="EXJ26" s="236"/>
      <c r="EXK26" s="236"/>
      <c r="EXL26" s="236"/>
      <c r="EXM26" s="236"/>
      <c r="EXN26" s="236"/>
      <c r="EXO26" s="236"/>
      <c r="EXP26" s="236"/>
      <c r="EXQ26" s="236"/>
      <c r="EXR26" s="236"/>
      <c r="EXS26" s="236"/>
      <c r="EXT26" s="236"/>
      <c r="EXU26" s="236"/>
      <c r="EXV26" s="236"/>
      <c r="EXW26" s="236"/>
      <c r="EXX26" s="236"/>
      <c r="EXY26" s="236"/>
      <c r="EXZ26" s="236"/>
      <c r="EYA26" s="236"/>
      <c r="EYB26" s="236"/>
      <c r="EYC26" s="236"/>
      <c r="EYD26" s="236"/>
      <c r="EYE26" s="236"/>
      <c r="EYF26" s="236"/>
      <c r="EYG26" s="236"/>
      <c r="EYH26" s="236"/>
      <c r="EYI26" s="236"/>
      <c r="EYJ26" s="236"/>
      <c r="EYK26" s="236"/>
      <c r="EYL26" s="236"/>
      <c r="EYM26" s="236"/>
      <c r="EYN26" s="236"/>
      <c r="EYO26" s="236"/>
      <c r="EYP26" s="236"/>
      <c r="EYQ26" s="236"/>
      <c r="EYR26" s="236"/>
      <c r="EYS26" s="236"/>
      <c r="EYT26" s="236"/>
      <c r="EYU26" s="236"/>
      <c r="EYV26" s="236"/>
      <c r="EYW26" s="236"/>
      <c r="EYX26" s="236"/>
      <c r="EYY26" s="236"/>
      <c r="EYZ26" s="236"/>
      <c r="EZA26" s="236"/>
      <c r="EZB26" s="236"/>
      <c r="EZC26" s="236"/>
      <c r="EZD26" s="236"/>
      <c r="EZE26" s="236"/>
      <c r="EZF26" s="236"/>
      <c r="EZG26" s="236"/>
      <c r="EZH26" s="236"/>
      <c r="EZI26" s="236"/>
      <c r="EZJ26" s="236"/>
      <c r="EZK26" s="236"/>
      <c r="EZL26" s="236"/>
      <c r="EZM26" s="236"/>
      <c r="EZN26" s="236"/>
      <c r="EZO26" s="236"/>
      <c r="EZP26" s="236"/>
      <c r="EZQ26" s="236"/>
      <c r="EZR26" s="236"/>
      <c r="EZS26" s="236"/>
      <c r="EZT26" s="236"/>
      <c r="EZU26" s="236"/>
      <c r="EZV26" s="236"/>
      <c r="EZW26" s="236"/>
      <c r="EZX26" s="236"/>
      <c r="EZY26" s="236"/>
      <c r="EZZ26" s="236"/>
      <c r="FAA26" s="236"/>
      <c r="FAB26" s="236"/>
      <c r="FAC26" s="236"/>
      <c r="FAD26" s="236"/>
      <c r="FAE26" s="236"/>
      <c r="FAF26" s="236"/>
      <c r="FAG26" s="236"/>
      <c r="FAH26" s="236"/>
      <c r="FAI26" s="236"/>
      <c r="FAJ26" s="236"/>
      <c r="FAK26" s="236"/>
      <c r="FAL26" s="236"/>
      <c r="FAM26" s="236"/>
      <c r="FAN26" s="236"/>
      <c r="FAO26" s="236"/>
      <c r="FAP26" s="236"/>
      <c r="FAQ26" s="236"/>
      <c r="FAR26" s="236"/>
      <c r="FAS26" s="236"/>
      <c r="FAT26" s="236"/>
      <c r="FAU26" s="236"/>
      <c r="FAV26" s="236"/>
      <c r="FAW26" s="236"/>
      <c r="FAX26" s="236"/>
      <c r="FAY26" s="236"/>
      <c r="FAZ26" s="236"/>
      <c r="FBA26" s="236"/>
      <c r="FBB26" s="236"/>
      <c r="FBC26" s="236"/>
      <c r="FBD26" s="236"/>
      <c r="FBE26" s="236"/>
      <c r="FBF26" s="236"/>
      <c r="FBG26" s="236"/>
      <c r="FBH26" s="236"/>
      <c r="FBI26" s="236"/>
      <c r="FBJ26" s="236"/>
      <c r="FBK26" s="236"/>
      <c r="FBL26" s="236"/>
      <c r="FBM26" s="236"/>
      <c r="FBN26" s="236"/>
      <c r="FBO26" s="236"/>
      <c r="FBP26" s="236"/>
      <c r="FBQ26" s="236"/>
      <c r="FBR26" s="236"/>
      <c r="FBS26" s="236"/>
      <c r="FBT26" s="236"/>
      <c r="FBU26" s="236"/>
      <c r="FBV26" s="236"/>
      <c r="FBW26" s="236"/>
      <c r="FBX26" s="236"/>
      <c r="FBY26" s="236"/>
      <c r="FBZ26" s="236"/>
      <c r="FCA26" s="236"/>
      <c r="FCB26" s="236"/>
      <c r="FCC26" s="236"/>
      <c r="FCD26" s="236"/>
      <c r="FCE26" s="236"/>
      <c r="FCF26" s="236"/>
      <c r="FCG26" s="236"/>
      <c r="FCH26" s="236"/>
      <c r="FCI26" s="236"/>
      <c r="FCJ26" s="236"/>
      <c r="FCK26" s="236"/>
      <c r="FCL26" s="236"/>
      <c r="FCM26" s="236"/>
      <c r="FCN26" s="236"/>
      <c r="FCO26" s="236"/>
      <c r="FCP26" s="236"/>
      <c r="FCQ26" s="236"/>
      <c r="FCR26" s="236"/>
      <c r="FCS26" s="236"/>
      <c r="FCT26" s="236"/>
      <c r="FCU26" s="236"/>
      <c r="FCV26" s="236"/>
      <c r="FCW26" s="236"/>
      <c r="FCX26" s="236"/>
      <c r="FCY26" s="236"/>
      <c r="FCZ26" s="236"/>
      <c r="FDA26" s="236"/>
      <c r="FDB26" s="236"/>
      <c r="FDC26" s="236"/>
      <c r="FDD26" s="236"/>
      <c r="FDE26" s="236"/>
      <c r="FDF26" s="236"/>
      <c r="FDG26" s="236"/>
      <c r="FDH26" s="236"/>
      <c r="FDI26" s="236"/>
      <c r="FDJ26" s="236"/>
      <c r="FDK26" s="236"/>
      <c r="FDL26" s="236"/>
      <c r="FDM26" s="236"/>
      <c r="FDN26" s="236"/>
      <c r="FDO26" s="236"/>
      <c r="FDP26" s="236"/>
      <c r="FDQ26" s="236"/>
      <c r="FDR26" s="236"/>
      <c r="FDS26" s="236"/>
      <c r="FDT26" s="236"/>
      <c r="FDU26" s="236"/>
      <c r="FDV26" s="236"/>
      <c r="FDW26" s="236"/>
      <c r="FDX26" s="236"/>
      <c r="FDY26" s="236"/>
      <c r="FDZ26" s="236"/>
      <c r="FEA26" s="236"/>
      <c r="FEB26" s="236"/>
      <c r="FEC26" s="236"/>
      <c r="FED26" s="236"/>
      <c r="FEE26" s="236"/>
      <c r="FEF26" s="236"/>
      <c r="FEG26" s="236"/>
      <c r="FEH26" s="236"/>
      <c r="FEI26" s="236"/>
      <c r="FEJ26" s="236"/>
      <c r="FEK26" s="236"/>
      <c r="FEL26" s="236"/>
      <c r="FEM26" s="236"/>
      <c r="FEN26" s="236"/>
      <c r="FEO26" s="236"/>
      <c r="FEP26" s="236"/>
      <c r="FEQ26" s="236"/>
      <c r="FER26" s="236"/>
      <c r="FES26" s="236"/>
      <c r="FET26" s="236"/>
      <c r="FEU26" s="236"/>
      <c r="FEV26" s="236"/>
      <c r="FEW26" s="236"/>
      <c r="FEX26" s="236"/>
      <c r="FEY26" s="236"/>
      <c r="FEZ26" s="236"/>
      <c r="FFA26" s="236"/>
      <c r="FFB26" s="236"/>
      <c r="FFC26" s="236"/>
      <c r="FFD26" s="236"/>
      <c r="FFE26" s="236"/>
      <c r="FFF26" s="236"/>
      <c r="FFG26" s="236"/>
      <c r="FFH26" s="236"/>
      <c r="FFI26" s="236"/>
      <c r="FFJ26" s="236"/>
      <c r="FFK26" s="236"/>
      <c r="FFL26" s="236"/>
      <c r="FFM26" s="236"/>
      <c r="FFN26" s="236"/>
      <c r="FFO26" s="236"/>
      <c r="FFP26" s="236"/>
      <c r="FFQ26" s="236"/>
      <c r="FFR26" s="236"/>
      <c r="FFS26" s="236"/>
      <c r="FFT26" s="236"/>
      <c r="FFU26" s="236"/>
      <c r="FFV26" s="236"/>
      <c r="FFW26" s="236"/>
      <c r="FFX26" s="236"/>
      <c r="FFY26" s="236"/>
      <c r="FFZ26" s="236"/>
      <c r="FGA26" s="236"/>
      <c r="FGB26" s="236"/>
      <c r="FGC26" s="236"/>
      <c r="FGD26" s="236"/>
      <c r="FGE26" s="236"/>
      <c r="FGF26" s="236"/>
      <c r="FGG26" s="236"/>
      <c r="FGH26" s="236"/>
      <c r="FGI26" s="236"/>
      <c r="FGJ26" s="236"/>
      <c r="FGK26" s="236"/>
      <c r="FGL26" s="236"/>
      <c r="FGM26" s="236"/>
      <c r="FGN26" s="236"/>
      <c r="FGO26" s="236"/>
      <c r="FGP26" s="236"/>
      <c r="FGQ26" s="236"/>
      <c r="FGR26" s="236"/>
      <c r="FGS26" s="236"/>
      <c r="FGT26" s="236"/>
      <c r="FGU26" s="236"/>
      <c r="FGV26" s="236"/>
      <c r="FGW26" s="236"/>
      <c r="FGX26" s="236"/>
      <c r="FGY26" s="236"/>
      <c r="FGZ26" s="236"/>
      <c r="FHA26" s="236"/>
      <c r="FHB26" s="236"/>
      <c r="FHC26" s="236"/>
      <c r="FHD26" s="236"/>
      <c r="FHE26" s="236"/>
      <c r="FHF26" s="236"/>
      <c r="FHG26" s="236"/>
      <c r="FHH26" s="236"/>
      <c r="FHI26" s="236"/>
      <c r="FHJ26" s="236"/>
      <c r="FHK26" s="236"/>
      <c r="FHL26" s="236"/>
      <c r="FHM26" s="236"/>
      <c r="FHN26" s="236"/>
      <c r="FHO26" s="236"/>
      <c r="FHP26" s="236"/>
      <c r="FHQ26" s="236"/>
      <c r="FHR26" s="236"/>
      <c r="FHS26" s="236"/>
      <c r="FHT26" s="236"/>
      <c r="FHU26" s="236"/>
      <c r="FHV26" s="236"/>
      <c r="FHW26" s="236"/>
      <c r="FHX26" s="236"/>
      <c r="FHY26" s="236"/>
      <c r="FHZ26" s="236"/>
      <c r="FIA26" s="236"/>
      <c r="FIB26" s="236"/>
      <c r="FIC26" s="236"/>
      <c r="FID26" s="236"/>
      <c r="FIE26" s="236"/>
      <c r="FIF26" s="236"/>
      <c r="FIG26" s="236"/>
      <c r="FIH26" s="236"/>
      <c r="FII26" s="236"/>
      <c r="FIJ26" s="236"/>
      <c r="FIK26" s="236"/>
      <c r="FIL26" s="236"/>
      <c r="FIM26" s="236"/>
      <c r="FIN26" s="236"/>
      <c r="FIO26" s="236"/>
      <c r="FIP26" s="236"/>
      <c r="FIQ26" s="236"/>
      <c r="FIR26" s="236"/>
      <c r="FIS26" s="236"/>
      <c r="FIT26" s="236"/>
      <c r="FIU26" s="236"/>
      <c r="FIV26" s="236"/>
      <c r="FIW26" s="236"/>
      <c r="FIX26" s="236"/>
      <c r="FIY26" s="236"/>
      <c r="FIZ26" s="236"/>
      <c r="FJA26" s="236"/>
      <c r="FJB26" s="236"/>
      <c r="FJC26" s="236"/>
      <c r="FJD26" s="236"/>
      <c r="FJE26" s="236"/>
      <c r="FJF26" s="236"/>
      <c r="FJG26" s="236"/>
      <c r="FJH26" s="236"/>
      <c r="FJI26" s="236"/>
      <c r="FJJ26" s="236"/>
      <c r="FJK26" s="236"/>
      <c r="FJL26" s="236"/>
      <c r="FJM26" s="236"/>
      <c r="FJN26" s="236"/>
      <c r="FJO26" s="236"/>
      <c r="FJP26" s="236"/>
      <c r="FJQ26" s="236"/>
      <c r="FJR26" s="236"/>
      <c r="FJS26" s="236"/>
      <c r="FJT26" s="236"/>
      <c r="FJU26" s="236"/>
      <c r="FJV26" s="236"/>
      <c r="FJW26" s="236"/>
      <c r="FJX26" s="236"/>
      <c r="FJY26" s="236"/>
      <c r="FJZ26" s="236"/>
      <c r="FKA26" s="236"/>
      <c r="FKB26" s="236"/>
      <c r="FKC26" s="236"/>
      <c r="FKD26" s="236"/>
      <c r="FKE26" s="236"/>
      <c r="FKF26" s="236"/>
      <c r="FKG26" s="236"/>
      <c r="FKH26" s="236"/>
      <c r="FKI26" s="236"/>
      <c r="FKJ26" s="236"/>
      <c r="FKK26" s="236"/>
      <c r="FKL26" s="236"/>
      <c r="FKM26" s="236"/>
      <c r="FKN26" s="236"/>
      <c r="FKO26" s="236"/>
      <c r="FKP26" s="236"/>
      <c r="FKQ26" s="236"/>
      <c r="FKR26" s="236"/>
      <c r="FKS26" s="236"/>
      <c r="FKT26" s="236"/>
      <c r="FKU26" s="236"/>
      <c r="FKV26" s="236"/>
      <c r="FKW26" s="236"/>
      <c r="FKX26" s="236"/>
      <c r="FKY26" s="236"/>
      <c r="FKZ26" s="236"/>
      <c r="FLA26" s="236"/>
      <c r="FLB26" s="236"/>
      <c r="FLC26" s="236"/>
      <c r="FLD26" s="236"/>
      <c r="FLE26" s="236"/>
      <c r="FLF26" s="236"/>
      <c r="FLG26" s="236"/>
      <c r="FLH26" s="236"/>
      <c r="FLI26" s="236"/>
      <c r="FLJ26" s="236"/>
      <c r="FLK26" s="236"/>
      <c r="FLL26" s="236"/>
      <c r="FLM26" s="236"/>
      <c r="FLN26" s="236"/>
      <c r="FLO26" s="236"/>
      <c r="FLP26" s="236"/>
      <c r="FLQ26" s="236"/>
      <c r="FLR26" s="236"/>
      <c r="FLS26" s="236"/>
      <c r="FLT26" s="236"/>
      <c r="FLU26" s="236"/>
      <c r="FLV26" s="236"/>
      <c r="FLW26" s="236"/>
      <c r="FLX26" s="236"/>
      <c r="FLY26" s="236"/>
      <c r="FLZ26" s="236"/>
      <c r="FMA26" s="236"/>
      <c r="FMB26" s="236"/>
      <c r="FMC26" s="236"/>
      <c r="FMD26" s="236"/>
      <c r="FME26" s="236"/>
      <c r="FMF26" s="236"/>
      <c r="FMG26" s="236"/>
      <c r="FMH26" s="236"/>
      <c r="FMI26" s="236"/>
      <c r="FMJ26" s="236"/>
      <c r="FMK26" s="236"/>
      <c r="FML26" s="236"/>
      <c r="FMM26" s="236"/>
      <c r="FMN26" s="236"/>
      <c r="FMO26" s="236"/>
      <c r="FMP26" s="236"/>
      <c r="FMQ26" s="236"/>
      <c r="FMR26" s="236"/>
      <c r="FMS26" s="236"/>
      <c r="FMT26" s="236"/>
      <c r="FMU26" s="236"/>
      <c r="FMV26" s="236"/>
      <c r="FMW26" s="236"/>
      <c r="FMX26" s="236"/>
      <c r="FMY26" s="236"/>
      <c r="FMZ26" s="236"/>
      <c r="FNA26" s="236"/>
      <c r="FNB26" s="236"/>
      <c r="FNC26" s="236"/>
      <c r="FND26" s="236"/>
      <c r="FNE26" s="236"/>
      <c r="FNF26" s="236"/>
      <c r="FNG26" s="236"/>
      <c r="FNH26" s="236"/>
      <c r="FNI26" s="236"/>
      <c r="FNJ26" s="236"/>
      <c r="FNK26" s="236"/>
      <c r="FNL26" s="236"/>
      <c r="FNM26" s="236"/>
      <c r="FNN26" s="236"/>
      <c r="FNO26" s="236"/>
      <c r="FNP26" s="236"/>
      <c r="FNQ26" s="236"/>
      <c r="FNR26" s="236"/>
      <c r="FNS26" s="236"/>
      <c r="FNT26" s="236"/>
      <c r="FNU26" s="236"/>
      <c r="FNV26" s="236"/>
      <c r="FNW26" s="236"/>
      <c r="FNX26" s="236"/>
      <c r="FNY26" s="236"/>
      <c r="FNZ26" s="236"/>
      <c r="FOA26" s="236"/>
      <c r="FOB26" s="236"/>
      <c r="FOC26" s="236"/>
      <c r="FOD26" s="236"/>
      <c r="FOE26" s="236"/>
      <c r="FOF26" s="236"/>
      <c r="FOG26" s="236"/>
      <c r="FOH26" s="236"/>
      <c r="FOI26" s="236"/>
      <c r="FOJ26" s="236"/>
      <c r="FOK26" s="236"/>
      <c r="FOL26" s="236"/>
      <c r="FOM26" s="236"/>
      <c r="FON26" s="236"/>
      <c r="FOO26" s="236"/>
      <c r="FOP26" s="236"/>
      <c r="FOQ26" s="236"/>
      <c r="FOR26" s="236"/>
      <c r="FOS26" s="236"/>
      <c r="FOT26" s="236"/>
      <c r="FOU26" s="236"/>
      <c r="FOV26" s="236"/>
      <c r="FOW26" s="236"/>
      <c r="FOX26" s="236"/>
      <c r="FOY26" s="236"/>
      <c r="FOZ26" s="236"/>
      <c r="FPA26" s="236"/>
      <c r="FPB26" s="236"/>
      <c r="FPC26" s="236"/>
      <c r="FPD26" s="236"/>
      <c r="FPE26" s="236"/>
      <c r="FPF26" s="236"/>
      <c r="FPG26" s="236"/>
      <c r="FPH26" s="236"/>
      <c r="FPI26" s="236"/>
      <c r="FPJ26" s="236"/>
      <c r="FPK26" s="236"/>
      <c r="FPL26" s="236"/>
      <c r="FPM26" s="236"/>
      <c r="FPN26" s="236"/>
      <c r="FPO26" s="236"/>
      <c r="FPP26" s="236"/>
      <c r="FPQ26" s="236"/>
      <c r="FPR26" s="236"/>
      <c r="FPS26" s="236"/>
      <c r="FPT26" s="236"/>
      <c r="FPU26" s="236"/>
      <c r="FPV26" s="236"/>
      <c r="FPW26" s="236"/>
      <c r="FPX26" s="236"/>
      <c r="FPY26" s="236"/>
      <c r="FPZ26" s="236"/>
      <c r="FQA26" s="236"/>
      <c r="FQB26" s="236"/>
      <c r="FQC26" s="236"/>
      <c r="FQD26" s="236"/>
      <c r="FQE26" s="236"/>
      <c r="FQF26" s="236"/>
      <c r="FQG26" s="236"/>
      <c r="FQH26" s="236"/>
      <c r="FQI26" s="236"/>
      <c r="FQJ26" s="236"/>
      <c r="FQK26" s="236"/>
      <c r="FQL26" s="236"/>
      <c r="FQM26" s="236"/>
      <c r="FQN26" s="236"/>
      <c r="FQO26" s="236"/>
      <c r="FQP26" s="236"/>
      <c r="FQQ26" s="236"/>
      <c r="FQR26" s="236"/>
      <c r="FQS26" s="236"/>
      <c r="FQT26" s="236"/>
      <c r="FQU26" s="236"/>
      <c r="FQV26" s="236"/>
      <c r="FQW26" s="236"/>
      <c r="FQX26" s="236"/>
      <c r="FQY26" s="236"/>
      <c r="FQZ26" s="236"/>
      <c r="FRA26" s="236"/>
      <c r="FRB26" s="236"/>
      <c r="FRC26" s="236"/>
      <c r="FRD26" s="236"/>
      <c r="FRE26" s="236"/>
      <c r="FRF26" s="236"/>
      <c r="FRG26" s="236"/>
      <c r="FRH26" s="236"/>
      <c r="FRI26" s="236"/>
      <c r="FRJ26" s="236"/>
      <c r="FRK26" s="236"/>
      <c r="FRL26" s="236"/>
      <c r="FRM26" s="236"/>
      <c r="FRN26" s="236"/>
      <c r="FRO26" s="236"/>
      <c r="FRP26" s="236"/>
      <c r="FRQ26" s="236"/>
      <c r="FRR26" s="236"/>
      <c r="FRS26" s="236"/>
      <c r="FRT26" s="236"/>
      <c r="FRU26" s="236"/>
      <c r="FRV26" s="236"/>
      <c r="FRW26" s="236"/>
      <c r="FRX26" s="236"/>
      <c r="FRY26" s="236"/>
      <c r="FRZ26" s="236"/>
      <c r="FSA26" s="236"/>
      <c r="FSB26" s="236"/>
      <c r="FSC26" s="236"/>
      <c r="FSD26" s="236"/>
      <c r="FSE26" s="236"/>
      <c r="FSF26" s="236"/>
      <c r="FSG26" s="236"/>
      <c r="FSH26" s="236"/>
      <c r="FSI26" s="236"/>
      <c r="FSJ26" s="236"/>
      <c r="FSK26" s="236"/>
      <c r="FSL26" s="236"/>
      <c r="FSM26" s="236"/>
      <c r="FSN26" s="236"/>
      <c r="FSO26" s="236"/>
      <c r="FSP26" s="236"/>
      <c r="FSQ26" s="236"/>
      <c r="FSR26" s="236"/>
      <c r="FSS26" s="236"/>
      <c r="FST26" s="236"/>
      <c r="FSU26" s="236"/>
      <c r="FSV26" s="236"/>
      <c r="FSW26" s="236"/>
      <c r="FSX26" s="236"/>
      <c r="FSY26" s="236"/>
      <c r="FSZ26" s="236"/>
      <c r="FTA26" s="236"/>
      <c r="FTB26" s="236"/>
      <c r="FTC26" s="236"/>
      <c r="FTD26" s="236"/>
      <c r="FTE26" s="236"/>
      <c r="FTF26" s="236"/>
      <c r="FTG26" s="236"/>
      <c r="FTH26" s="236"/>
      <c r="FTI26" s="236"/>
      <c r="FTJ26" s="236"/>
      <c r="FTK26" s="236"/>
      <c r="FTL26" s="236"/>
      <c r="FTM26" s="236"/>
      <c r="FTN26" s="236"/>
      <c r="FTO26" s="236"/>
      <c r="FTP26" s="236"/>
      <c r="FTQ26" s="236"/>
      <c r="FTR26" s="236"/>
      <c r="FTS26" s="236"/>
      <c r="FTT26" s="236"/>
      <c r="FTU26" s="236"/>
      <c r="FTV26" s="236"/>
      <c r="FTW26" s="236"/>
      <c r="FTX26" s="236"/>
      <c r="FTY26" s="236"/>
      <c r="FTZ26" s="236"/>
      <c r="FUA26" s="236"/>
      <c r="FUB26" s="236"/>
      <c r="FUC26" s="236"/>
      <c r="FUD26" s="236"/>
      <c r="FUE26" s="236"/>
      <c r="FUF26" s="236"/>
      <c r="FUG26" s="236"/>
      <c r="FUH26" s="236"/>
      <c r="FUI26" s="236"/>
      <c r="FUJ26" s="236"/>
      <c r="FUK26" s="236"/>
      <c r="FUL26" s="236"/>
      <c r="FUM26" s="236"/>
      <c r="FUN26" s="236"/>
      <c r="FUO26" s="236"/>
      <c r="FUP26" s="236"/>
      <c r="FUQ26" s="236"/>
      <c r="FUR26" s="236"/>
      <c r="FUS26" s="236"/>
      <c r="FUT26" s="236"/>
      <c r="FUU26" s="236"/>
      <c r="FUV26" s="236"/>
      <c r="FUW26" s="236"/>
      <c r="FUX26" s="236"/>
      <c r="FUY26" s="236"/>
      <c r="FUZ26" s="236"/>
      <c r="FVA26" s="236"/>
      <c r="FVB26" s="236"/>
      <c r="FVC26" s="236"/>
      <c r="FVD26" s="236"/>
      <c r="FVE26" s="236"/>
      <c r="FVF26" s="236"/>
      <c r="FVG26" s="236"/>
      <c r="FVH26" s="236"/>
      <c r="FVI26" s="236"/>
      <c r="FVJ26" s="236"/>
      <c r="FVK26" s="236"/>
      <c r="FVL26" s="236"/>
      <c r="FVM26" s="236"/>
      <c r="FVN26" s="236"/>
      <c r="FVO26" s="236"/>
      <c r="FVP26" s="236"/>
      <c r="FVQ26" s="236"/>
      <c r="FVR26" s="236"/>
      <c r="FVS26" s="236"/>
      <c r="FVT26" s="236"/>
      <c r="FVU26" s="236"/>
      <c r="FVV26" s="236"/>
      <c r="FVW26" s="236"/>
      <c r="FVX26" s="236"/>
      <c r="FVY26" s="236"/>
      <c r="FVZ26" s="236"/>
      <c r="FWA26" s="236"/>
      <c r="FWB26" s="236"/>
      <c r="FWC26" s="236"/>
      <c r="FWD26" s="236"/>
      <c r="FWE26" s="236"/>
      <c r="FWF26" s="236"/>
      <c r="FWG26" s="236"/>
      <c r="FWH26" s="236"/>
      <c r="FWI26" s="236"/>
      <c r="FWJ26" s="236"/>
      <c r="FWK26" s="236"/>
      <c r="FWL26" s="236"/>
      <c r="FWM26" s="236"/>
      <c r="FWN26" s="236"/>
      <c r="FWO26" s="236"/>
      <c r="FWP26" s="236"/>
      <c r="FWQ26" s="236"/>
      <c r="FWR26" s="236"/>
      <c r="FWS26" s="236"/>
      <c r="FWT26" s="236"/>
      <c r="FWU26" s="236"/>
      <c r="FWV26" s="236"/>
      <c r="FWW26" s="236"/>
      <c r="FWX26" s="236"/>
      <c r="FWY26" s="236"/>
      <c r="FWZ26" s="236"/>
      <c r="FXA26" s="236"/>
      <c r="FXB26" s="236"/>
      <c r="FXC26" s="236"/>
      <c r="FXD26" s="236"/>
      <c r="FXE26" s="236"/>
      <c r="FXF26" s="236"/>
      <c r="FXG26" s="236"/>
      <c r="FXH26" s="236"/>
      <c r="FXI26" s="236"/>
      <c r="FXJ26" s="236"/>
      <c r="FXK26" s="236"/>
      <c r="FXL26" s="236"/>
      <c r="FXM26" s="236"/>
      <c r="FXN26" s="236"/>
      <c r="FXO26" s="236"/>
      <c r="FXP26" s="236"/>
      <c r="FXQ26" s="236"/>
      <c r="FXR26" s="236"/>
      <c r="FXS26" s="236"/>
      <c r="FXT26" s="236"/>
      <c r="FXU26" s="236"/>
      <c r="FXV26" s="236"/>
      <c r="FXW26" s="236"/>
      <c r="FXX26" s="236"/>
      <c r="FXY26" s="236"/>
      <c r="FXZ26" s="236"/>
      <c r="FYA26" s="236"/>
      <c r="FYB26" s="236"/>
      <c r="FYC26" s="236"/>
      <c r="FYD26" s="236"/>
      <c r="FYE26" s="236"/>
      <c r="FYF26" s="236"/>
      <c r="FYG26" s="236"/>
      <c r="FYH26" s="236"/>
      <c r="FYI26" s="236"/>
      <c r="FYJ26" s="236"/>
      <c r="FYK26" s="236"/>
      <c r="FYL26" s="236"/>
      <c r="FYM26" s="236"/>
      <c r="FYN26" s="236"/>
      <c r="FYO26" s="236"/>
      <c r="FYP26" s="236"/>
      <c r="FYQ26" s="236"/>
      <c r="FYR26" s="236"/>
      <c r="FYS26" s="236"/>
      <c r="FYT26" s="236"/>
      <c r="FYU26" s="236"/>
      <c r="FYV26" s="236"/>
      <c r="FYW26" s="236"/>
      <c r="FYX26" s="236"/>
      <c r="FYY26" s="236"/>
      <c r="FYZ26" s="236"/>
      <c r="FZA26" s="236"/>
      <c r="FZB26" s="236"/>
      <c r="FZC26" s="236"/>
      <c r="FZD26" s="236"/>
      <c r="FZE26" s="236"/>
      <c r="FZF26" s="236"/>
      <c r="FZG26" s="236"/>
      <c r="FZH26" s="236"/>
      <c r="FZI26" s="236"/>
      <c r="FZJ26" s="236"/>
      <c r="FZK26" s="236"/>
      <c r="FZL26" s="236"/>
      <c r="FZM26" s="236"/>
      <c r="FZN26" s="236"/>
      <c r="FZO26" s="236"/>
      <c r="FZP26" s="236"/>
      <c r="FZQ26" s="236"/>
      <c r="FZR26" s="236"/>
      <c r="FZS26" s="236"/>
      <c r="FZT26" s="236"/>
      <c r="FZU26" s="236"/>
      <c r="FZV26" s="236"/>
      <c r="FZW26" s="236"/>
      <c r="FZX26" s="236"/>
      <c r="FZY26" s="236"/>
      <c r="FZZ26" s="236"/>
      <c r="GAA26" s="236"/>
      <c r="GAB26" s="236"/>
      <c r="GAC26" s="236"/>
      <c r="GAD26" s="236"/>
      <c r="GAE26" s="236"/>
      <c r="GAF26" s="236"/>
      <c r="GAG26" s="236"/>
      <c r="GAH26" s="236"/>
      <c r="GAI26" s="236"/>
      <c r="GAJ26" s="236"/>
      <c r="GAK26" s="236"/>
      <c r="GAL26" s="236"/>
      <c r="GAM26" s="236"/>
      <c r="GAN26" s="236"/>
      <c r="GAO26" s="236"/>
      <c r="GAP26" s="236"/>
      <c r="GAQ26" s="236"/>
      <c r="GAR26" s="236"/>
      <c r="GAS26" s="236"/>
      <c r="GAT26" s="236"/>
      <c r="GAU26" s="236"/>
      <c r="GAV26" s="236"/>
      <c r="GAW26" s="236"/>
      <c r="GAX26" s="236"/>
      <c r="GAY26" s="236"/>
      <c r="GAZ26" s="236"/>
      <c r="GBA26" s="236"/>
      <c r="GBB26" s="236"/>
      <c r="GBC26" s="236"/>
      <c r="GBD26" s="236"/>
      <c r="GBE26" s="236"/>
      <c r="GBF26" s="236"/>
      <c r="GBG26" s="236"/>
      <c r="GBH26" s="236"/>
      <c r="GBI26" s="236"/>
      <c r="GBJ26" s="236"/>
      <c r="GBK26" s="236"/>
      <c r="GBL26" s="236"/>
      <c r="GBM26" s="236"/>
      <c r="GBN26" s="236"/>
      <c r="GBO26" s="236"/>
      <c r="GBP26" s="236"/>
      <c r="GBQ26" s="236"/>
      <c r="GBR26" s="236"/>
      <c r="GBS26" s="236"/>
      <c r="GBT26" s="236"/>
      <c r="GBU26" s="236"/>
      <c r="GBV26" s="236"/>
      <c r="GBW26" s="236"/>
      <c r="GBX26" s="236"/>
      <c r="GBY26" s="236"/>
      <c r="GBZ26" s="236"/>
      <c r="GCA26" s="236"/>
      <c r="GCB26" s="236"/>
      <c r="GCC26" s="236"/>
      <c r="GCD26" s="236"/>
      <c r="GCE26" s="236"/>
      <c r="GCF26" s="236"/>
      <c r="GCG26" s="236"/>
      <c r="GCH26" s="236"/>
      <c r="GCI26" s="236"/>
      <c r="GCJ26" s="236"/>
      <c r="GCK26" s="236"/>
      <c r="GCL26" s="236"/>
      <c r="GCM26" s="236"/>
      <c r="GCN26" s="236"/>
      <c r="GCO26" s="236"/>
      <c r="GCP26" s="236"/>
      <c r="GCQ26" s="236"/>
      <c r="GCR26" s="236"/>
      <c r="GCS26" s="236"/>
      <c r="GCT26" s="236"/>
      <c r="GCU26" s="236"/>
      <c r="GCV26" s="236"/>
      <c r="GCW26" s="236"/>
      <c r="GCX26" s="236"/>
      <c r="GCY26" s="236"/>
      <c r="GCZ26" s="236"/>
      <c r="GDA26" s="236"/>
      <c r="GDB26" s="236"/>
      <c r="GDC26" s="236"/>
      <c r="GDD26" s="236"/>
      <c r="GDE26" s="236"/>
      <c r="GDF26" s="236"/>
      <c r="GDG26" s="236"/>
      <c r="GDH26" s="236"/>
      <c r="GDI26" s="236"/>
      <c r="GDJ26" s="236"/>
      <c r="GDK26" s="236"/>
      <c r="GDL26" s="236"/>
      <c r="GDM26" s="236"/>
      <c r="GDN26" s="236"/>
      <c r="GDO26" s="236"/>
      <c r="GDP26" s="236"/>
      <c r="GDQ26" s="236"/>
      <c r="GDR26" s="236"/>
      <c r="GDS26" s="236"/>
      <c r="GDT26" s="236"/>
      <c r="GDU26" s="236"/>
      <c r="GDV26" s="236"/>
      <c r="GDW26" s="236"/>
      <c r="GDX26" s="236"/>
      <c r="GDY26" s="236"/>
      <c r="GDZ26" s="236"/>
      <c r="GEA26" s="236"/>
      <c r="GEB26" s="236"/>
      <c r="GEC26" s="236"/>
      <c r="GED26" s="236"/>
      <c r="GEE26" s="236"/>
      <c r="GEF26" s="236"/>
      <c r="GEG26" s="236"/>
      <c r="GEH26" s="236"/>
      <c r="GEI26" s="236"/>
      <c r="GEJ26" s="236"/>
      <c r="GEK26" s="236"/>
      <c r="GEL26" s="236"/>
      <c r="GEM26" s="236"/>
      <c r="GEN26" s="236"/>
      <c r="GEO26" s="236"/>
      <c r="GEP26" s="236"/>
      <c r="GEQ26" s="236"/>
      <c r="GER26" s="236"/>
      <c r="GES26" s="236"/>
      <c r="GET26" s="236"/>
      <c r="GEU26" s="236"/>
      <c r="GEV26" s="236"/>
      <c r="GEW26" s="236"/>
      <c r="GEX26" s="236"/>
      <c r="GEY26" s="236"/>
      <c r="GEZ26" s="236"/>
      <c r="GFA26" s="236"/>
      <c r="GFB26" s="236"/>
      <c r="GFC26" s="236"/>
      <c r="GFD26" s="236"/>
      <c r="GFE26" s="236"/>
      <c r="GFF26" s="236"/>
      <c r="GFG26" s="236"/>
      <c r="GFH26" s="236"/>
      <c r="GFI26" s="236"/>
      <c r="GFJ26" s="236"/>
      <c r="GFK26" s="236"/>
      <c r="GFL26" s="236"/>
      <c r="GFM26" s="236"/>
      <c r="GFN26" s="236"/>
      <c r="GFO26" s="236"/>
      <c r="GFP26" s="236"/>
      <c r="GFQ26" s="236"/>
      <c r="GFR26" s="236"/>
      <c r="GFS26" s="236"/>
      <c r="GFT26" s="236"/>
      <c r="GFU26" s="236"/>
      <c r="GFV26" s="236"/>
      <c r="GFW26" s="236"/>
      <c r="GFX26" s="236"/>
      <c r="GFY26" s="236"/>
      <c r="GFZ26" s="236"/>
      <c r="GGA26" s="236"/>
      <c r="GGB26" s="236"/>
      <c r="GGC26" s="236"/>
      <c r="GGD26" s="236"/>
      <c r="GGE26" s="236"/>
      <c r="GGF26" s="236"/>
      <c r="GGG26" s="236"/>
      <c r="GGH26" s="236"/>
      <c r="GGI26" s="236"/>
      <c r="GGJ26" s="236"/>
      <c r="GGK26" s="236"/>
      <c r="GGL26" s="236"/>
      <c r="GGM26" s="236"/>
      <c r="GGN26" s="236"/>
      <c r="GGO26" s="236"/>
      <c r="GGP26" s="236"/>
      <c r="GGQ26" s="236"/>
      <c r="GGR26" s="236"/>
      <c r="GGS26" s="236"/>
      <c r="GGT26" s="236"/>
      <c r="GGU26" s="236"/>
      <c r="GGV26" s="236"/>
      <c r="GGW26" s="236"/>
      <c r="GGX26" s="236"/>
      <c r="GGY26" s="236"/>
      <c r="GGZ26" s="236"/>
      <c r="GHA26" s="236"/>
      <c r="GHB26" s="236"/>
      <c r="GHC26" s="236"/>
      <c r="GHD26" s="236"/>
      <c r="GHE26" s="236"/>
      <c r="GHF26" s="236"/>
      <c r="GHG26" s="236"/>
      <c r="GHH26" s="236"/>
      <c r="GHI26" s="236"/>
      <c r="GHJ26" s="236"/>
      <c r="GHK26" s="236"/>
      <c r="GHL26" s="236"/>
      <c r="GHM26" s="236"/>
      <c r="GHN26" s="236"/>
      <c r="GHO26" s="236"/>
      <c r="GHP26" s="236"/>
      <c r="GHQ26" s="236"/>
      <c r="GHR26" s="236"/>
      <c r="GHS26" s="236"/>
      <c r="GHT26" s="236"/>
      <c r="GHU26" s="236"/>
      <c r="GHV26" s="236"/>
      <c r="GHW26" s="236"/>
      <c r="GHX26" s="236"/>
      <c r="GHY26" s="236"/>
      <c r="GHZ26" s="236"/>
      <c r="GIA26" s="236"/>
      <c r="GIB26" s="236"/>
      <c r="GIC26" s="236"/>
      <c r="GID26" s="236"/>
      <c r="GIE26" s="236"/>
      <c r="GIF26" s="236"/>
      <c r="GIG26" s="236"/>
      <c r="GIH26" s="236"/>
      <c r="GII26" s="236"/>
      <c r="GIJ26" s="236"/>
      <c r="GIK26" s="236"/>
      <c r="GIL26" s="236"/>
      <c r="GIM26" s="236"/>
      <c r="GIN26" s="236"/>
      <c r="GIO26" s="236"/>
      <c r="GIP26" s="236"/>
      <c r="GIQ26" s="236"/>
      <c r="GIR26" s="236"/>
      <c r="GIS26" s="236"/>
      <c r="GIT26" s="236"/>
      <c r="GIU26" s="236"/>
      <c r="GIV26" s="236"/>
      <c r="GIW26" s="236"/>
      <c r="GIX26" s="236"/>
      <c r="GIY26" s="236"/>
      <c r="GIZ26" s="236"/>
      <c r="GJA26" s="236"/>
      <c r="GJB26" s="236"/>
      <c r="GJC26" s="236"/>
      <c r="GJD26" s="236"/>
      <c r="GJE26" s="236"/>
      <c r="GJF26" s="236"/>
      <c r="GJG26" s="236"/>
      <c r="GJH26" s="236"/>
      <c r="GJI26" s="236"/>
      <c r="GJJ26" s="236"/>
      <c r="GJK26" s="236"/>
      <c r="GJL26" s="236"/>
      <c r="GJM26" s="236"/>
      <c r="GJN26" s="236"/>
      <c r="GJO26" s="236"/>
      <c r="GJP26" s="236"/>
      <c r="GJQ26" s="236"/>
      <c r="GJR26" s="236"/>
      <c r="GJS26" s="236"/>
      <c r="GJT26" s="236"/>
      <c r="GJU26" s="236"/>
      <c r="GJV26" s="236"/>
      <c r="GJW26" s="236"/>
      <c r="GJX26" s="236"/>
      <c r="GJY26" s="236"/>
      <c r="GJZ26" s="236"/>
      <c r="GKA26" s="236"/>
      <c r="GKB26" s="236"/>
      <c r="GKC26" s="236"/>
      <c r="GKD26" s="236"/>
      <c r="GKE26" s="236"/>
      <c r="GKF26" s="236"/>
      <c r="GKG26" s="236"/>
      <c r="GKH26" s="236"/>
      <c r="GKI26" s="236"/>
      <c r="GKJ26" s="236"/>
      <c r="GKK26" s="236"/>
      <c r="GKL26" s="236"/>
      <c r="GKM26" s="236"/>
      <c r="GKN26" s="236"/>
      <c r="GKO26" s="236"/>
      <c r="GKP26" s="236"/>
      <c r="GKQ26" s="236"/>
      <c r="GKR26" s="236"/>
      <c r="GKS26" s="236"/>
      <c r="GKT26" s="236"/>
      <c r="GKU26" s="236"/>
      <c r="GKV26" s="236"/>
      <c r="GKW26" s="236"/>
      <c r="GKX26" s="236"/>
      <c r="GKY26" s="236"/>
      <c r="GKZ26" s="236"/>
      <c r="GLA26" s="236"/>
      <c r="GLB26" s="236"/>
      <c r="GLC26" s="236"/>
      <c r="GLD26" s="236"/>
      <c r="GLE26" s="236"/>
      <c r="GLF26" s="236"/>
      <c r="GLG26" s="236"/>
      <c r="GLH26" s="236"/>
      <c r="GLI26" s="236"/>
      <c r="GLJ26" s="236"/>
      <c r="GLK26" s="236"/>
      <c r="GLL26" s="236"/>
      <c r="GLM26" s="236"/>
      <c r="GLN26" s="236"/>
      <c r="GLO26" s="236"/>
      <c r="GLP26" s="236"/>
      <c r="GLQ26" s="236"/>
      <c r="GLR26" s="236"/>
      <c r="GLS26" s="236"/>
      <c r="GLT26" s="236"/>
      <c r="GLU26" s="236"/>
      <c r="GLV26" s="236"/>
      <c r="GLW26" s="236"/>
      <c r="GLX26" s="236"/>
      <c r="GLY26" s="236"/>
      <c r="GLZ26" s="236"/>
      <c r="GMA26" s="236"/>
      <c r="GMB26" s="236"/>
      <c r="GMC26" s="236"/>
      <c r="GMD26" s="236"/>
      <c r="GME26" s="236"/>
      <c r="GMF26" s="236"/>
      <c r="GMG26" s="236"/>
      <c r="GMH26" s="236"/>
      <c r="GMI26" s="236"/>
      <c r="GMJ26" s="236"/>
      <c r="GMK26" s="236"/>
      <c r="GML26" s="236"/>
      <c r="GMM26" s="236"/>
      <c r="GMN26" s="236"/>
      <c r="GMO26" s="236"/>
      <c r="GMP26" s="236"/>
      <c r="GMQ26" s="236"/>
      <c r="GMR26" s="236"/>
      <c r="GMS26" s="236"/>
      <c r="GMT26" s="236"/>
      <c r="GMU26" s="236"/>
      <c r="GMV26" s="236"/>
      <c r="GMW26" s="236"/>
      <c r="GMX26" s="236"/>
      <c r="GMY26" s="236"/>
      <c r="GMZ26" s="236"/>
      <c r="GNA26" s="236"/>
      <c r="GNB26" s="236"/>
      <c r="GNC26" s="236"/>
      <c r="GND26" s="236"/>
      <c r="GNE26" s="236"/>
      <c r="GNF26" s="236"/>
      <c r="GNG26" s="236"/>
      <c r="GNH26" s="236"/>
      <c r="GNI26" s="236"/>
      <c r="GNJ26" s="236"/>
      <c r="GNK26" s="236"/>
      <c r="GNL26" s="236"/>
      <c r="GNM26" s="236"/>
      <c r="GNN26" s="236"/>
      <c r="GNO26" s="236"/>
      <c r="GNP26" s="236"/>
      <c r="GNQ26" s="236"/>
      <c r="GNR26" s="236"/>
      <c r="GNS26" s="236"/>
      <c r="GNT26" s="236"/>
      <c r="GNU26" s="236"/>
      <c r="GNV26" s="236"/>
      <c r="GNW26" s="236"/>
      <c r="GNX26" s="236"/>
      <c r="GNY26" s="236"/>
      <c r="GNZ26" s="236"/>
      <c r="GOA26" s="236"/>
      <c r="GOB26" s="236"/>
      <c r="GOC26" s="236"/>
      <c r="GOD26" s="236"/>
      <c r="GOE26" s="236"/>
      <c r="GOF26" s="236"/>
      <c r="GOG26" s="236"/>
      <c r="GOH26" s="236"/>
      <c r="GOI26" s="236"/>
      <c r="GOJ26" s="236"/>
      <c r="GOK26" s="236"/>
      <c r="GOL26" s="236"/>
      <c r="GOM26" s="236"/>
      <c r="GON26" s="236"/>
      <c r="GOO26" s="236"/>
      <c r="GOP26" s="236"/>
      <c r="GOQ26" s="236"/>
      <c r="GOR26" s="236"/>
      <c r="GOS26" s="236"/>
      <c r="GOT26" s="236"/>
      <c r="GOU26" s="236"/>
      <c r="GOV26" s="236"/>
      <c r="GOW26" s="236"/>
      <c r="GOX26" s="236"/>
      <c r="GOY26" s="236"/>
      <c r="GOZ26" s="236"/>
      <c r="GPA26" s="236"/>
      <c r="GPB26" s="236"/>
      <c r="GPC26" s="236"/>
      <c r="GPD26" s="236"/>
      <c r="GPE26" s="236"/>
      <c r="GPF26" s="236"/>
      <c r="GPG26" s="236"/>
      <c r="GPH26" s="236"/>
      <c r="GPI26" s="236"/>
      <c r="GPJ26" s="236"/>
      <c r="GPK26" s="236"/>
      <c r="GPL26" s="236"/>
      <c r="GPM26" s="236"/>
      <c r="GPN26" s="236"/>
      <c r="GPO26" s="236"/>
      <c r="GPP26" s="236"/>
      <c r="GPQ26" s="236"/>
      <c r="GPR26" s="236"/>
      <c r="GPS26" s="236"/>
      <c r="GPT26" s="236"/>
      <c r="GPU26" s="236"/>
      <c r="GPV26" s="236"/>
      <c r="GPW26" s="236"/>
      <c r="GPX26" s="236"/>
      <c r="GPY26" s="236"/>
      <c r="GPZ26" s="236"/>
      <c r="GQA26" s="236"/>
      <c r="GQB26" s="236"/>
      <c r="GQC26" s="236"/>
      <c r="GQD26" s="236"/>
      <c r="GQE26" s="236"/>
      <c r="GQF26" s="236"/>
      <c r="GQG26" s="236"/>
      <c r="GQH26" s="236"/>
      <c r="GQI26" s="236"/>
      <c r="GQJ26" s="236"/>
      <c r="GQK26" s="236"/>
      <c r="GQL26" s="236"/>
      <c r="GQM26" s="236"/>
      <c r="GQN26" s="236"/>
      <c r="GQO26" s="236"/>
      <c r="GQP26" s="236"/>
      <c r="GQQ26" s="236"/>
      <c r="GQR26" s="236"/>
      <c r="GQS26" s="236"/>
      <c r="GQT26" s="236"/>
      <c r="GQU26" s="236"/>
      <c r="GQV26" s="236"/>
      <c r="GQW26" s="236"/>
      <c r="GQX26" s="236"/>
      <c r="GQY26" s="236"/>
      <c r="GQZ26" s="236"/>
      <c r="GRA26" s="236"/>
      <c r="GRB26" s="236"/>
      <c r="GRC26" s="236"/>
      <c r="GRD26" s="236"/>
      <c r="GRE26" s="236"/>
      <c r="GRF26" s="236"/>
      <c r="GRG26" s="236"/>
      <c r="GRH26" s="236"/>
      <c r="GRI26" s="236"/>
      <c r="GRJ26" s="236"/>
      <c r="GRK26" s="236"/>
      <c r="GRL26" s="236"/>
      <c r="GRM26" s="236"/>
      <c r="GRN26" s="236"/>
      <c r="GRO26" s="236"/>
      <c r="GRP26" s="236"/>
      <c r="GRQ26" s="236"/>
      <c r="GRR26" s="236"/>
      <c r="GRS26" s="236"/>
      <c r="GRT26" s="236"/>
      <c r="GRU26" s="236"/>
      <c r="GRV26" s="236"/>
      <c r="GRW26" s="236"/>
      <c r="GRX26" s="236"/>
      <c r="GRY26" s="236"/>
      <c r="GRZ26" s="236"/>
      <c r="GSA26" s="236"/>
      <c r="GSB26" s="236"/>
      <c r="GSC26" s="236"/>
      <c r="GSD26" s="236"/>
      <c r="GSE26" s="236"/>
      <c r="GSF26" s="236"/>
      <c r="GSG26" s="236"/>
      <c r="GSH26" s="236"/>
      <c r="GSI26" s="236"/>
      <c r="GSJ26" s="236"/>
      <c r="GSK26" s="236"/>
      <c r="GSL26" s="236"/>
      <c r="GSM26" s="236"/>
      <c r="GSN26" s="236"/>
      <c r="GSO26" s="236"/>
      <c r="GSP26" s="236"/>
      <c r="GSQ26" s="236"/>
      <c r="GSR26" s="236"/>
      <c r="GSS26" s="236"/>
      <c r="GST26" s="236"/>
      <c r="GSU26" s="236"/>
      <c r="GSV26" s="236"/>
      <c r="GSW26" s="236"/>
      <c r="GSX26" s="236"/>
      <c r="GSY26" s="236"/>
      <c r="GSZ26" s="236"/>
      <c r="GTA26" s="236"/>
      <c r="GTB26" s="236"/>
      <c r="GTC26" s="236"/>
      <c r="GTD26" s="236"/>
      <c r="GTE26" s="236"/>
      <c r="GTF26" s="236"/>
      <c r="GTG26" s="236"/>
      <c r="GTH26" s="236"/>
      <c r="GTI26" s="236"/>
      <c r="GTJ26" s="236"/>
      <c r="GTK26" s="236"/>
      <c r="GTL26" s="236"/>
      <c r="GTM26" s="236"/>
      <c r="GTN26" s="236"/>
      <c r="GTO26" s="236"/>
      <c r="GTP26" s="236"/>
      <c r="GTQ26" s="236"/>
      <c r="GTR26" s="236"/>
      <c r="GTS26" s="236"/>
      <c r="GTT26" s="236"/>
      <c r="GTU26" s="236"/>
      <c r="GTV26" s="236"/>
      <c r="GTW26" s="236"/>
      <c r="GTX26" s="236"/>
      <c r="GTY26" s="236"/>
      <c r="GTZ26" s="236"/>
      <c r="GUA26" s="236"/>
      <c r="GUB26" s="236"/>
      <c r="GUC26" s="236"/>
      <c r="GUD26" s="236"/>
      <c r="GUE26" s="236"/>
      <c r="GUF26" s="236"/>
      <c r="GUG26" s="236"/>
      <c r="GUH26" s="236"/>
      <c r="GUI26" s="236"/>
      <c r="GUJ26" s="236"/>
      <c r="GUK26" s="236"/>
      <c r="GUL26" s="236"/>
      <c r="GUM26" s="236"/>
      <c r="GUN26" s="236"/>
      <c r="GUO26" s="236"/>
      <c r="GUP26" s="236"/>
      <c r="GUQ26" s="236"/>
      <c r="GUR26" s="236"/>
      <c r="GUS26" s="236"/>
      <c r="GUT26" s="236"/>
      <c r="GUU26" s="236"/>
      <c r="GUV26" s="236"/>
      <c r="GUW26" s="236"/>
      <c r="GUX26" s="236"/>
      <c r="GUY26" s="236"/>
      <c r="GUZ26" s="236"/>
      <c r="GVA26" s="236"/>
      <c r="GVB26" s="236"/>
      <c r="GVC26" s="236"/>
      <c r="GVD26" s="236"/>
      <c r="GVE26" s="236"/>
      <c r="GVF26" s="236"/>
      <c r="GVG26" s="236"/>
      <c r="GVH26" s="236"/>
      <c r="GVI26" s="236"/>
      <c r="GVJ26" s="236"/>
      <c r="GVK26" s="236"/>
      <c r="GVL26" s="236"/>
      <c r="GVM26" s="236"/>
      <c r="GVN26" s="236"/>
      <c r="GVO26" s="236"/>
      <c r="GVP26" s="236"/>
      <c r="GVQ26" s="236"/>
      <c r="GVR26" s="236"/>
      <c r="GVS26" s="236"/>
      <c r="GVT26" s="236"/>
      <c r="GVU26" s="236"/>
      <c r="GVV26" s="236"/>
      <c r="GVW26" s="236"/>
      <c r="GVX26" s="236"/>
      <c r="GVY26" s="236"/>
      <c r="GVZ26" s="236"/>
      <c r="GWA26" s="236"/>
      <c r="GWB26" s="236"/>
      <c r="GWC26" s="236"/>
      <c r="GWD26" s="236"/>
      <c r="GWE26" s="236"/>
      <c r="GWF26" s="236"/>
      <c r="GWG26" s="236"/>
      <c r="GWH26" s="236"/>
      <c r="GWI26" s="236"/>
      <c r="GWJ26" s="236"/>
      <c r="GWK26" s="236"/>
      <c r="GWL26" s="236"/>
      <c r="GWM26" s="236"/>
      <c r="GWN26" s="236"/>
      <c r="GWO26" s="236"/>
      <c r="GWP26" s="236"/>
      <c r="GWQ26" s="236"/>
      <c r="GWR26" s="236"/>
      <c r="GWS26" s="236"/>
      <c r="GWT26" s="236"/>
      <c r="GWU26" s="236"/>
      <c r="GWV26" s="236"/>
      <c r="GWW26" s="236"/>
      <c r="GWX26" s="236"/>
      <c r="GWY26" s="236"/>
      <c r="GWZ26" s="236"/>
      <c r="GXA26" s="236"/>
      <c r="GXB26" s="236"/>
      <c r="GXC26" s="236"/>
      <c r="GXD26" s="236"/>
      <c r="GXE26" s="236"/>
      <c r="GXF26" s="236"/>
      <c r="GXG26" s="236"/>
      <c r="GXH26" s="236"/>
      <c r="GXI26" s="236"/>
      <c r="GXJ26" s="236"/>
      <c r="GXK26" s="236"/>
      <c r="GXL26" s="236"/>
      <c r="GXM26" s="236"/>
      <c r="GXN26" s="236"/>
      <c r="GXO26" s="236"/>
      <c r="GXP26" s="236"/>
      <c r="GXQ26" s="236"/>
      <c r="GXR26" s="236"/>
      <c r="GXS26" s="236"/>
      <c r="GXT26" s="236"/>
      <c r="GXU26" s="236"/>
      <c r="GXV26" s="236"/>
      <c r="GXW26" s="236"/>
      <c r="GXX26" s="236"/>
      <c r="GXY26" s="236"/>
      <c r="GXZ26" s="236"/>
      <c r="GYA26" s="236"/>
      <c r="GYB26" s="236"/>
      <c r="GYC26" s="236"/>
      <c r="GYD26" s="236"/>
      <c r="GYE26" s="236"/>
      <c r="GYF26" s="236"/>
      <c r="GYG26" s="236"/>
      <c r="GYH26" s="236"/>
      <c r="GYI26" s="236"/>
      <c r="GYJ26" s="236"/>
      <c r="GYK26" s="236"/>
      <c r="GYL26" s="236"/>
      <c r="GYM26" s="236"/>
      <c r="GYN26" s="236"/>
      <c r="GYO26" s="236"/>
      <c r="GYP26" s="236"/>
      <c r="GYQ26" s="236"/>
      <c r="GYR26" s="236"/>
      <c r="GYS26" s="236"/>
      <c r="GYT26" s="236"/>
      <c r="GYU26" s="236"/>
      <c r="GYV26" s="236"/>
      <c r="GYW26" s="236"/>
      <c r="GYX26" s="236"/>
      <c r="GYY26" s="236"/>
      <c r="GYZ26" s="236"/>
      <c r="GZA26" s="236"/>
      <c r="GZB26" s="236"/>
      <c r="GZC26" s="236"/>
      <c r="GZD26" s="236"/>
      <c r="GZE26" s="236"/>
      <c r="GZF26" s="236"/>
      <c r="GZG26" s="236"/>
      <c r="GZH26" s="236"/>
      <c r="GZI26" s="236"/>
      <c r="GZJ26" s="236"/>
      <c r="GZK26" s="236"/>
      <c r="GZL26" s="236"/>
      <c r="GZM26" s="236"/>
      <c r="GZN26" s="236"/>
      <c r="GZO26" s="236"/>
      <c r="GZP26" s="236"/>
      <c r="GZQ26" s="236"/>
      <c r="GZR26" s="236"/>
      <c r="GZS26" s="236"/>
      <c r="GZT26" s="236"/>
      <c r="GZU26" s="236"/>
      <c r="GZV26" s="236"/>
      <c r="GZW26" s="236"/>
      <c r="GZX26" s="236"/>
      <c r="GZY26" s="236"/>
      <c r="GZZ26" s="236"/>
      <c r="HAA26" s="236"/>
      <c r="HAB26" s="236"/>
      <c r="HAC26" s="236"/>
      <c r="HAD26" s="236"/>
      <c r="HAE26" s="236"/>
      <c r="HAF26" s="236"/>
      <c r="HAG26" s="236"/>
      <c r="HAH26" s="236"/>
      <c r="HAI26" s="236"/>
      <c r="HAJ26" s="236"/>
      <c r="HAK26" s="236"/>
      <c r="HAL26" s="236"/>
      <c r="HAM26" s="236"/>
      <c r="HAN26" s="236"/>
      <c r="HAO26" s="236"/>
      <c r="HAP26" s="236"/>
      <c r="HAQ26" s="236"/>
      <c r="HAR26" s="236"/>
      <c r="HAS26" s="236"/>
      <c r="HAT26" s="236"/>
      <c r="HAU26" s="236"/>
      <c r="HAV26" s="236"/>
      <c r="HAW26" s="236"/>
      <c r="HAX26" s="236"/>
      <c r="HAY26" s="236"/>
      <c r="HAZ26" s="236"/>
      <c r="HBA26" s="236"/>
      <c r="HBB26" s="236"/>
      <c r="HBC26" s="236"/>
      <c r="HBD26" s="236"/>
      <c r="HBE26" s="236"/>
      <c r="HBF26" s="236"/>
      <c r="HBG26" s="236"/>
      <c r="HBH26" s="236"/>
      <c r="HBI26" s="236"/>
      <c r="HBJ26" s="236"/>
      <c r="HBK26" s="236"/>
      <c r="HBL26" s="236"/>
      <c r="HBM26" s="236"/>
      <c r="HBN26" s="236"/>
      <c r="HBO26" s="236"/>
      <c r="HBP26" s="236"/>
      <c r="HBQ26" s="236"/>
      <c r="HBR26" s="236"/>
      <c r="HBS26" s="236"/>
      <c r="HBT26" s="236"/>
      <c r="HBU26" s="236"/>
      <c r="HBV26" s="236"/>
      <c r="HBW26" s="236"/>
      <c r="HBX26" s="236"/>
      <c r="HBY26" s="236"/>
      <c r="HBZ26" s="236"/>
      <c r="HCA26" s="236"/>
      <c r="HCB26" s="236"/>
      <c r="HCC26" s="236"/>
      <c r="HCD26" s="236"/>
      <c r="HCE26" s="236"/>
      <c r="HCF26" s="236"/>
      <c r="HCG26" s="236"/>
      <c r="HCH26" s="236"/>
      <c r="HCI26" s="236"/>
      <c r="HCJ26" s="236"/>
      <c r="HCK26" s="236"/>
      <c r="HCL26" s="236"/>
      <c r="HCM26" s="236"/>
      <c r="HCN26" s="236"/>
      <c r="HCO26" s="236"/>
      <c r="HCP26" s="236"/>
      <c r="HCQ26" s="236"/>
      <c r="HCR26" s="236"/>
      <c r="HCS26" s="236"/>
      <c r="HCT26" s="236"/>
      <c r="HCU26" s="236"/>
      <c r="HCV26" s="236"/>
      <c r="HCW26" s="236"/>
      <c r="HCX26" s="236"/>
      <c r="HCY26" s="236"/>
      <c r="HCZ26" s="236"/>
      <c r="HDA26" s="236"/>
      <c r="HDB26" s="236"/>
      <c r="HDC26" s="236"/>
      <c r="HDD26" s="236"/>
      <c r="HDE26" s="236"/>
      <c r="HDF26" s="236"/>
      <c r="HDG26" s="236"/>
      <c r="HDH26" s="236"/>
      <c r="HDI26" s="236"/>
      <c r="HDJ26" s="236"/>
      <c r="HDK26" s="236"/>
      <c r="HDL26" s="236"/>
      <c r="HDM26" s="236"/>
      <c r="HDN26" s="236"/>
      <c r="HDO26" s="236"/>
      <c r="HDP26" s="236"/>
      <c r="HDQ26" s="236"/>
      <c r="HDR26" s="236"/>
      <c r="HDS26" s="236"/>
      <c r="HDT26" s="236"/>
      <c r="HDU26" s="236"/>
      <c r="HDV26" s="236"/>
      <c r="HDW26" s="236"/>
      <c r="HDX26" s="236"/>
      <c r="HDY26" s="236"/>
      <c r="HDZ26" s="236"/>
      <c r="HEA26" s="236"/>
      <c r="HEB26" s="236"/>
      <c r="HEC26" s="236"/>
      <c r="HED26" s="236"/>
      <c r="HEE26" s="236"/>
      <c r="HEF26" s="236"/>
      <c r="HEG26" s="236"/>
      <c r="HEH26" s="236"/>
      <c r="HEI26" s="236"/>
      <c r="HEJ26" s="236"/>
      <c r="HEK26" s="236"/>
      <c r="HEL26" s="236"/>
      <c r="HEM26" s="236"/>
      <c r="HEN26" s="236"/>
      <c r="HEO26" s="236"/>
      <c r="HEP26" s="236"/>
      <c r="HEQ26" s="236"/>
      <c r="HER26" s="236"/>
      <c r="HES26" s="236"/>
      <c r="HET26" s="236"/>
      <c r="HEU26" s="236"/>
      <c r="HEV26" s="236"/>
      <c r="HEW26" s="236"/>
      <c r="HEX26" s="236"/>
      <c r="HEY26" s="236"/>
      <c r="HEZ26" s="236"/>
      <c r="HFA26" s="236"/>
      <c r="HFB26" s="236"/>
      <c r="HFC26" s="236"/>
      <c r="HFD26" s="236"/>
      <c r="HFE26" s="236"/>
      <c r="HFF26" s="236"/>
      <c r="HFG26" s="236"/>
      <c r="HFH26" s="236"/>
      <c r="HFI26" s="236"/>
      <c r="HFJ26" s="236"/>
      <c r="HFK26" s="236"/>
      <c r="HFL26" s="236"/>
      <c r="HFM26" s="236"/>
      <c r="HFN26" s="236"/>
      <c r="HFO26" s="236"/>
      <c r="HFP26" s="236"/>
      <c r="HFQ26" s="236"/>
      <c r="HFR26" s="236"/>
      <c r="HFS26" s="236"/>
      <c r="HFT26" s="236"/>
      <c r="HFU26" s="236"/>
      <c r="HFV26" s="236"/>
      <c r="HFW26" s="236"/>
      <c r="HFX26" s="236"/>
      <c r="HFY26" s="236"/>
      <c r="HFZ26" s="236"/>
      <c r="HGA26" s="236"/>
      <c r="HGB26" s="236"/>
      <c r="HGC26" s="236"/>
      <c r="HGD26" s="236"/>
      <c r="HGE26" s="236"/>
      <c r="HGF26" s="236"/>
      <c r="HGG26" s="236"/>
      <c r="HGH26" s="236"/>
      <c r="HGI26" s="236"/>
      <c r="HGJ26" s="236"/>
      <c r="HGK26" s="236"/>
      <c r="HGL26" s="236"/>
      <c r="HGM26" s="236"/>
      <c r="HGN26" s="236"/>
      <c r="HGO26" s="236"/>
      <c r="HGP26" s="236"/>
      <c r="HGQ26" s="236"/>
      <c r="HGR26" s="236"/>
      <c r="HGS26" s="236"/>
      <c r="HGT26" s="236"/>
      <c r="HGU26" s="236"/>
      <c r="HGV26" s="236"/>
      <c r="HGW26" s="236"/>
      <c r="HGX26" s="236"/>
      <c r="HGY26" s="236"/>
      <c r="HGZ26" s="236"/>
      <c r="HHA26" s="236"/>
      <c r="HHB26" s="236"/>
      <c r="HHC26" s="236"/>
      <c r="HHD26" s="236"/>
      <c r="HHE26" s="236"/>
      <c r="HHF26" s="236"/>
      <c r="HHG26" s="236"/>
      <c r="HHH26" s="236"/>
      <c r="HHI26" s="236"/>
      <c r="HHJ26" s="236"/>
      <c r="HHK26" s="236"/>
      <c r="HHL26" s="236"/>
      <c r="HHM26" s="236"/>
      <c r="HHN26" s="236"/>
      <c r="HHO26" s="236"/>
      <c r="HHP26" s="236"/>
      <c r="HHQ26" s="236"/>
      <c r="HHR26" s="236"/>
      <c r="HHS26" s="236"/>
      <c r="HHT26" s="236"/>
      <c r="HHU26" s="236"/>
      <c r="HHV26" s="236"/>
      <c r="HHW26" s="236"/>
      <c r="HHX26" s="236"/>
      <c r="HHY26" s="236"/>
      <c r="HHZ26" s="236"/>
      <c r="HIA26" s="236"/>
      <c r="HIB26" s="236"/>
      <c r="HIC26" s="236"/>
      <c r="HID26" s="236"/>
      <c r="HIE26" s="236"/>
      <c r="HIF26" s="236"/>
      <c r="HIG26" s="236"/>
      <c r="HIH26" s="236"/>
      <c r="HII26" s="236"/>
      <c r="HIJ26" s="236"/>
      <c r="HIK26" s="236"/>
      <c r="HIL26" s="236"/>
      <c r="HIM26" s="236"/>
      <c r="HIN26" s="236"/>
      <c r="HIO26" s="236"/>
      <c r="HIP26" s="236"/>
      <c r="HIQ26" s="236"/>
      <c r="HIR26" s="236"/>
      <c r="HIS26" s="236"/>
      <c r="HIT26" s="236"/>
      <c r="HIU26" s="236"/>
      <c r="HIV26" s="236"/>
      <c r="HIW26" s="236"/>
      <c r="HIX26" s="236"/>
      <c r="HIY26" s="236"/>
      <c r="HIZ26" s="236"/>
      <c r="HJA26" s="236"/>
      <c r="HJB26" s="236"/>
      <c r="HJC26" s="236"/>
      <c r="HJD26" s="236"/>
      <c r="HJE26" s="236"/>
      <c r="HJF26" s="236"/>
      <c r="HJG26" s="236"/>
      <c r="HJH26" s="236"/>
      <c r="HJI26" s="236"/>
      <c r="HJJ26" s="236"/>
      <c r="HJK26" s="236"/>
      <c r="HJL26" s="236"/>
      <c r="HJM26" s="236"/>
      <c r="HJN26" s="236"/>
      <c r="HJO26" s="236"/>
      <c r="HJP26" s="236"/>
      <c r="HJQ26" s="236"/>
      <c r="HJR26" s="236"/>
      <c r="HJS26" s="236"/>
      <c r="HJT26" s="236"/>
      <c r="HJU26" s="236"/>
      <c r="HJV26" s="236"/>
      <c r="HJW26" s="236"/>
      <c r="HJX26" s="236"/>
      <c r="HJY26" s="236"/>
      <c r="HJZ26" s="236"/>
      <c r="HKA26" s="236"/>
      <c r="HKB26" s="236"/>
      <c r="HKC26" s="236"/>
      <c r="HKD26" s="236"/>
      <c r="HKE26" s="236"/>
      <c r="HKF26" s="236"/>
      <c r="HKG26" s="236"/>
      <c r="HKH26" s="236"/>
      <c r="HKI26" s="236"/>
      <c r="HKJ26" s="236"/>
      <c r="HKK26" s="236"/>
      <c r="HKL26" s="236"/>
      <c r="HKM26" s="236"/>
      <c r="HKN26" s="236"/>
      <c r="HKO26" s="236"/>
      <c r="HKP26" s="236"/>
      <c r="HKQ26" s="236"/>
      <c r="HKR26" s="236"/>
      <c r="HKS26" s="236"/>
      <c r="HKT26" s="236"/>
      <c r="HKU26" s="236"/>
      <c r="HKV26" s="236"/>
      <c r="HKW26" s="236"/>
      <c r="HKX26" s="236"/>
      <c r="HKY26" s="236"/>
      <c r="HKZ26" s="236"/>
      <c r="HLA26" s="236"/>
      <c r="HLB26" s="236"/>
      <c r="HLC26" s="236"/>
      <c r="HLD26" s="236"/>
      <c r="HLE26" s="236"/>
      <c r="HLF26" s="236"/>
      <c r="HLG26" s="236"/>
      <c r="HLH26" s="236"/>
      <c r="HLI26" s="236"/>
      <c r="HLJ26" s="236"/>
      <c r="HLK26" s="236"/>
      <c r="HLL26" s="236"/>
      <c r="HLM26" s="236"/>
      <c r="HLN26" s="236"/>
      <c r="HLO26" s="236"/>
      <c r="HLP26" s="236"/>
      <c r="HLQ26" s="236"/>
      <c r="HLR26" s="236"/>
      <c r="HLS26" s="236"/>
      <c r="HLT26" s="236"/>
      <c r="HLU26" s="236"/>
      <c r="HLV26" s="236"/>
      <c r="HLW26" s="236"/>
      <c r="HLX26" s="236"/>
      <c r="HLY26" s="236"/>
      <c r="HLZ26" s="236"/>
      <c r="HMA26" s="236"/>
      <c r="HMB26" s="236"/>
      <c r="HMC26" s="236"/>
      <c r="HMD26" s="236"/>
      <c r="HME26" s="236"/>
      <c r="HMF26" s="236"/>
      <c r="HMG26" s="236"/>
      <c r="HMH26" s="236"/>
      <c r="HMI26" s="236"/>
      <c r="HMJ26" s="236"/>
      <c r="HMK26" s="236"/>
      <c r="HML26" s="236"/>
      <c r="HMM26" s="236"/>
      <c r="HMN26" s="236"/>
      <c r="HMO26" s="236"/>
      <c r="HMP26" s="236"/>
      <c r="HMQ26" s="236"/>
      <c r="HMR26" s="236"/>
      <c r="HMS26" s="236"/>
      <c r="HMT26" s="236"/>
      <c r="HMU26" s="236"/>
      <c r="HMV26" s="236"/>
      <c r="HMW26" s="236"/>
      <c r="HMX26" s="236"/>
      <c r="HMY26" s="236"/>
      <c r="HMZ26" s="236"/>
      <c r="HNA26" s="236"/>
      <c r="HNB26" s="236"/>
      <c r="HNC26" s="236"/>
      <c r="HND26" s="236"/>
      <c r="HNE26" s="236"/>
      <c r="HNF26" s="236"/>
      <c r="HNG26" s="236"/>
      <c r="HNH26" s="236"/>
      <c r="HNI26" s="236"/>
      <c r="HNJ26" s="236"/>
      <c r="HNK26" s="236"/>
      <c r="HNL26" s="236"/>
      <c r="HNM26" s="236"/>
      <c r="HNN26" s="236"/>
      <c r="HNO26" s="236"/>
      <c r="HNP26" s="236"/>
      <c r="HNQ26" s="236"/>
      <c r="HNR26" s="236"/>
      <c r="HNS26" s="236"/>
      <c r="HNT26" s="236"/>
      <c r="HNU26" s="236"/>
      <c r="HNV26" s="236"/>
      <c r="HNW26" s="236"/>
      <c r="HNX26" s="236"/>
      <c r="HNY26" s="236"/>
      <c r="HNZ26" s="236"/>
      <c r="HOA26" s="236"/>
      <c r="HOB26" s="236"/>
      <c r="HOC26" s="236"/>
      <c r="HOD26" s="236"/>
      <c r="HOE26" s="236"/>
      <c r="HOF26" s="236"/>
      <c r="HOG26" s="236"/>
      <c r="HOH26" s="236"/>
      <c r="HOI26" s="236"/>
      <c r="HOJ26" s="236"/>
      <c r="HOK26" s="236"/>
      <c r="HOL26" s="236"/>
      <c r="HOM26" s="236"/>
      <c r="HON26" s="236"/>
      <c r="HOO26" s="236"/>
      <c r="HOP26" s="236"/>
      <c r="HOQ26" s="236"/>
      <c r="HOR26" s="236"/>
      <c r="HOS26" s="236"/>
      <c r="HOT26" s="236"/>
      <c r="HOU26" s="236"/>
      <c r="HOV26" s="236"/>
      <c r="HOW26" s="236"/>
      <c r="HOX26" s="236"/>
      <c r="HOY26" s="236"/>
      <c r="HOZ26" s="236"/>
      <c r="HPA26" s="236"/>
      <c r="HPB26" s="236"/>
      <c r="HPC26" s="236"/>
      <c r="HPD26" s="236"/>
      <c r="HPE26" s="236"/>
      <c r="HPF26" s="236"/>
      <c r="HPG26" s="236"/>
      <c r="HPH26" s="236"/>
      <c r="HPI26" s="236"/>
      <c r="HPJ26" s="236"/>
      <c r="HPK26" s="236"/>
      <c r="HPL26" s="236"/>
      <c r="HPM26" s="236"/>
      <c r="HPN26" s="236"/>
      <c r="HPO26" s="236"/>
      <c r="HPP26" s="236"/>
      <c r="HPQ26" s="236"/>
      <c r="HPR26" s="236"/>
      <c r="HPS26" s="236"/>
      <c r="HPT26" s="236"/>
      <c r="HPU26" s="236"/>
      <c r="HPV26" s="236"/>
      <c r="HPW26" s="236"/>
      <c r="HPX26" s="236"/>
      <c r="HPY26" s="236"/>
      <c r="HPZ26" s="236"/>
      <c r="HQA26" s="236"/>
      <c r="HQB26" s="236"/>
      <c r="HQC26" s="236"/>
      <c r="HQD26" s="236"/>
      <c r="HQE26" s="236"/>
      <c r="HQF26" s="236"/>
      <c r="HQG26" s="236"/>
      <c r="HQH26" s="236"/>
      <c r="HQI26" s="236"/>
      <c r="HQJ26" s="236"/>
      <c r="HQK26" s="236"/>
      <c r="HQL26" s="236"/>
      <c r="HQM26" s="236"/>
      <c r="HQN26" s="236"/>
      <c r="HQO26" s="236"/>
      <c r="HQP26" s="236"/>
      <c r="HQQ26" s="236"/>
      <c r="HQR26" s="236"/>
      <c r="HQS26" s="236"/>
      <c r="HQT26" s="236"/>
      <c r="HQU26" s="236"/>
      <c r="HQV26" s="236"/>
      <c r="HQW26" s="236"/>
      <c r="HQX26" s="236"/>
      <c r="HQY26" s="236"/>
      <c r="HQZ26" s="236"/>
      <c r="HRA26" s="236"/>
      <c r="HRB26" s="236"/>
      <c r="HRC26" s="236"/>
      <c r="HRD26" s="236"/>
      <c r="HRE26" s="236"/>
      <c r="HRF26" s="236"/>
      <c r="HRG26" s="236"/>
      <c r="HRH26" s="236"/>
      <c r="HRI26" s="236"/>
      <c r="HRJ26" s="236"/>
      <c r="HRK26" s="236"/>
      <c r="HRL26" s="236"/>
      <c r="HRM26" s="236"/>
      <c r="HRN26" s="236"/>
      <c r="HRO26" s="236"/>
      <c r="HRP26" s="236"/>
      <c r="HRQ26" s="236"/>
      <c r="HRR26" s="236"/>
      <c r="HRS26" s="236"/>
      <c r="HRT26" s="236"/>
      <c r="HRU26" s="236"/>
      <c r="HRV26" s="236"/>
      <c r="HRW26" s="236"/>
      <c r="HRX26" s="236"/>
      <c r="HRY26" s="236"/>
      <c r="HRZ26" s="236"/>
      <c r="HSA26" s="236"/>
      <c r="HSB26" s="236"/>
      <c r="HSC26" s="236"/>
      <c r="HSD26" s="236"/>
      <c r="HSE26" s="236"/>
      <c r="HSF26" s="236"/>
      <c r="HSG26" s="236"/>
      <c r="HSH26" s="236"/>
      <c r="HSI26" s="236"/>
      <c r="HSJ26" s="236"/>
      <c r="HSK26" s="236"/>
      <c r="HSL26" s="236"/>
      <c r="HSM26" s="236"/>
      <c r="HSN26" s="236"/>
      <c r="HSO26" s="236"/>
      <c r="HSP26" s="236"/>
      <c r="HSQ26" s="236"/>
      <c r="HSR26" s="236"/>
      <c r="HSS26" s="236"/>
      <c r="HST26" s="236"/>
      <c r="HSU26" s="236"/>
      <c r="HSV26" s="236"/>
      <c r="HSW26" s="236"/>
      <c r="HSX26" s="236"/>
      <c r="HSY26" s="236"/>
      <c r="HSZ26" s="236"/>
      <c r="HTA26" s="236"/>
      <c r="HTB26" s="236"/>
      <c r="HTC26" s="236"/>
      <c r="HTD26" s="236"/>
      <c r="HTE26" s="236"/>
      <c r="HTF26" s="236"/>
      <c r="HTG26" s="236"/>
      <c r="HTH26" s="236"/>
      <c r="HTI26" s="236"/>
      <c r="HTJ26" s="236"/>
      <c r="HTK26" s="236"/>
      <c r="HTL26" s="236"/>
      <c r="HTM26" s="236"/>
      <c r="HTN26" s="236"/>
      <c r="HTO26" s="236"/>
      <c r="HTP26" s="236"/>
      <c r="HTQ26" s="236"/>
      <c r="HTR26" s="236"/>
      <c r="HTS26" s="236"/>
      <c r="HTT26" s="236"/>
      <c r="HTU26" s="236"/>
      <c r="HTV26" s="236"/>
      <c r="HTW26" s="236"/>
      <c r="HTX26" s="236"/>
      <c r="HTY26" s="236"/>
      <c r="HTZ26" s="236"/>
      <c r="HUA26" s="236"/>
      <c r="HUB26" s="236"/>
      <c r="HUC26" s="236"/>
      <c r="HUD26" s="236"/>
      <c r="HUE26" s="236"/>
      <c r="HUF26" s="236"/>
      <c r="HUG26" s="236"/>
      <c r="HUH26" s="236"/>
      <c r="HUI26" s="236"/>
      <c r="HUJ26" s="236"/>
      <c r="HUK26" s="236"/>
      <c r="HUL26" s="236"/>
      <c r="HUM26" s="236"/>
      <c r="HUN26" s="236"/>
      <c r="HUO26" s="236"/>
      <c r="HUP26" s="236"/>
      <c r="HUQ26" s="236"/>
      <c r="HUR26" s="236"/>
      <c r="HUS26" s="236"/>
      <c r="HUT26" s="236"/>
      <c r="HUU26" s="236"/>
      <c r="HUV26" s="236"/>
      <c r="HUW26" s="236"/>
      <c r="HUX26" s="236"/>
      <c r="HUY26" s="236"/>
      <c r="HUZ26" s="236"/>
      <c r="HVA26" s="236"/>
      <c r="HVB26" s="236"/>
      <c r="HVC26" s="236"/>
      <c r="HVD26" s="236"/>
      <c r="HVE26" s="236"/>
      <c r="HVF26" s="236"/>
      <c r="HVG26" s="236"/>
      <c r="HVH26" s="236"/>
      <c r="HVI26" s="236"/>
      <c r="HVJ26" s="236"/>
      <c r="HVK26" s="236"/>
      <c r="HVL26" s="236"/>
      <c r="HVM26" s="236"/>
      <c r="HVN26" s="236"/>
      <c r="HVO26" s="236"/>
      <c r="HVP26" s="236"/>
      <c r="HVQ26" s="236"/>
      <c r="HVR26" s="236"/>
      <c r="HVS26" s="236"/>
      <c r="HVT26" s="236"/>
      <c r="HVU26" s="236"/>
      <c r="HVV26" s="236"/>
      <c r="HVW26" s="236"/>
      <c r="HVX26" s="236"/>
      <c r="HVY26" s="236"/>
      <c r="HVZ26" s="236"/>
      <c r="HWA26" s="236"/>
      <c r="HWB26" s="236"/>
      <c r="HWC26" s="236"/>
      <c r="HWD26" s="236"/>
      <c r="HWE26" s="236"/>
      <c r="HWF26" s="236"/>
      <c r="HWG26" s="236"/>
      <c r="HWH26" s="236"/>
      <c r="HWI26" s="236"/>
      <c r="HWJ26" s="236"/>
      <c r="HWK26" s="236"/>
      <c r="HWL26" s="236"/>
      <c r="HWM26" s="236"/>
      <c r="HWN26" s="236"/>
      <c r="HWO26" s="236"/>
      <c r="HWP26" s="236"/>
      <c r="HWQ26" s="236"/>
      <c r="HWR26" s="236"/>
      <c r="HWS26" s="236"/>
      <c r="HWT26" s="236"/>
      <c r="HWU26" s="236"/>
      <c r="HWV26" s="236"/>
      <c r="HWW26" s="236"/>
      <c r="HWX26" s="236"/>
      <c r="HWY26" s="236"/>
      <c r="HWZ26" s="236"/>
      <c r="HXA26" s="236"/>
      <c r="HXB26" s="236"/>
      <c r="HXC26" s="236"/>
      <c r="HXD26" s="236"/>
      <c r="HXE26" s="236"/>
      <c r="HXF26" s="236"/>
      <c r="HXG26" s="236"/>
      <c r="HXH26" s="236"/>
      <c r="HXI26" s="236"/>
      <c r="HXJ26" s="236"/>
      <c r="HXK26" s="236"/>
      <c r="HXL26" s="236"/>
      <c r="HXM26" s="236"/>
      <c r="HXN26" s="236"/>
      <c r="HXO26" s="236"/>
      <c r="HXP26" s="236"/>
      <c r="HXQ26" s="236"/>
      <c r="HXR26" s="236"/>
      <c r="HXS26" s="236"/>
      <c r="HXT26" s="236"/>
      <c r="HXU26" s="236"/>
      <c r="HXV26" s="236"/>
      <c r="HXW26" s="236"/>
      <c r="HXX26" s="236"/>
      <c r="HXY26" s="236"/>
      <c r="HXZ26" s="236"/>
      <c r="HYA26" s="236"/>
      <c r="HYB26" s="236"/>
      <c r="HYC26" s="236"/>
      <c r="HYD26" s="236"/>
      <c r="HYE26" s="236"/>
      <c r="HYF26" s="236"/>
      <c r="HYG26" s="236"/>
      <c r="HYH26" s="236"/>
      <c r="HYI26" s="236"/>
      <c r="HYJ26" s="236"/>
      <c r="HYK26" s="236"/>
      <c r="HYL26" s="236"/>
      <c r="HYM26" s="236"/>
      <c r="HYN26" s="236"/>
      <c r="HYO26" s="236"/>
      <c r="HYP26" s="236"/>
      <c r="HYQ26" s="236"/>
      <c r="HYR26" s="236"/>
      <c r="HYS26" s="236"/>
      <c r="HYT26" s="236"/>
      <c r="HYU26" s="236"/>
      <c r="HYV26" s="236"/>
      <c r="HYW26" s="236"/>
      <c r="HYX26" s="236"/>
      <c r="HYY26" s="236"/>
      <c r="HYZ26" s="236"/>
      <c r="HZA26" s="236"/>
      <c r="HZB26" s="236"/>
      <c r="HZC26" s="236"/>
      <c r="HZD26" s="236"/>
      <c r="HZE26" s="236"/>
      <c r="HZF26" s="236"/>
      <c r="HZG26" s="236"/>
      <c r="HZH26" s="236"/>
      <c r="HZI26" s="236"/>
      <c r="HZJ26" s="236"/>
      <c r="HZK26" s="236"/>
      <c r="HZL26" s="236"/>
      <c r="HZM26" s="236"/>
      <c r="HZN26" s="236"/>
      <c r="HZO26" s="236"/>
      <c r="HZP26" s="236"/>
      <c r="HZQ26" s="236"/>
      <c r="HZR26" s="236"/>
      <c r="HZS26" s="236"/>
      <c r="HZT26" s="236"/>
      <c r="HZU26" s="236"/>
      <c r="HZV26" s="236"/>
      <c r="HZW26" s="236"/>
      <c r="HZX26" s="236"/>
      <c r="HZY26" s="236"/>
      <c r="HZZ26" s="236"/>
      <c r="IAA26" s="236"/>
      <c r="IAB26" s="236"/>
      <c r="IAC26" s="236"/>
      <c r="IAD26" s="236"/>
      <c r="IAE26" s="236"/>
      <c r="IAF26" s="236"/>
      <c r="IAG26" s="236"/>
      <c r="IAH26" s="236"/>
      <c r="IAI26" s="236"/>
      <c r="IAJ26" s="236"/>
      <c r="IAK26" s="236"/>
      <c r="IAL26" s="236"/>
      <c r="IAM26" s="236"/>
      <c r="IAN26" s="236"/>
      <c r="IAO26" s="236"/>
      <c r="IAP26" s="236"/>
      <c r="IAQ26" s="236"/>
      <c r="IAR26" s="236"/>
      <c r="IAS26" s="236"/>
      <c r="IAT26" s="236"/>
      <c r="IAU26" s="236"/>
      <c r="IAV26" s="236"/>
      <c r="IAW26" s="236"/>
      <c r="IAX26" s="236"/>
      <c r="IAY26" s="236"/>
      <c r="IAZ26" s="236"/>
      <c r="IBA26" s="236"/>
      <c r="IBB26" s="236"/>
      <c r="IBC26" s="236"/>
      <c r="IBD26" s="236"/>
      <c r="IBE26" s="236"/>
      <c r="IBF26" s="236"/>
      <c r="IBG26" s="236"/>
      <c r="IBH26" s="236"/>
      <c r="IBI26" s="236"/>
      <c r="IBJ26" s="236"/>
      <c r="IBK26" s="236"/>
      <c r="IBL26" s="236"/>
      <c r="IBM26" s="236"/>
      <c r="IBN26" s="236"/>
      <c r="IBO26" s="236"/>
      <c r="IBP26" s="236"/>
      <c r="IBQ26" s="236"/>
      <c r="IBR26" s="236"/>
      <c r="IBS26" s="236"/>
      <c r="IBT26" s="236"/>
      <c r="IBU26" s="236"/>
      <c r="IBV26" s="236"/>
      <c r="IBW26" s="236"/>
      <c r="IBX26" s="236"/>
      <c r="IBY26" s="236"/>
      <c r="IBZ26" s="236"/>
      <c r="ICA26" s="236"/>
      <c r="ICB26" s="236"/>
      <c r="ICC26" s="236"/>
      <c r="ICD26" s="236"/>
      <c r="ICE26" s="236"/>
      <c r="ICF26" s="236"/>
      <c r="ICG26" s="236"/>
      <c r="ICH26" s="236"/>
      <c r="ICI26" s="236"/>
      <c r="ICJ26" s="236"/>
      <c r="ICK26" s="236"/>
      <c r="ICL26" s="236"/>
      <c r="ICM26" s="236"/>
      <c r="ICN26" s="236"/>
      <c r="ICO26" s="236"/>
      <c r="ICP26" s="236"/>
      <c r="ICQ26" s="236"/>
      <c r="ICR26" s="236"/>
      <c r="ICS26" s="236"/>
      <c r="ICT26" s="236"/>
      <c r="ICU26" s="236"/>
      <c r="ICV26" s="236"/>
      <c r="ICW26" s="236"/>
      <c r="ICX26" s="236"/>
      <c r="ICY26" s="236"/>
      <c r="ICZ26" s="236"/>
      <c r="IDA26" s="236"/>
      <c r="IDB26" s="236"/>
      <c r="IDC26" s="236"/>
      <c r="IDD26" s="236"/>
      <c r="IDE26" s="236"/>
      <c r="IDF26" s="236"/>
      <c r="IDG26" s="236"/>
      <c r="IDH26" s="236"/>
      <c r="IDI26" s="236"/>
      <c r="IDJ26" s="236"/>
      <c r="IDK26" s="236"/>
      <c r="IDL26" s="236"/>
      <c r="IDM26" s="236"/>
      <c r="IDN26" s="236"/>
      <c r="IDO26" s="236"/>
      <c r="IDP26" s="236"/>
      <c r="IDQ26" s="236"/>
      <c r="IDR26" s="236"/>
      <c r="IDS26" s="236"/>
      <c r="IDT26" s="236"/>
      <c r="IDU26" s="236"/>
      <c r="IDV26" s="236"/>
      <c r="IDW26" s="236"/>
      <c r="IDX26" s="236"/>
      <c r="IDY26" s="236"/>
      <c r="IDZ26" s="236"/>
      <c r="IEA26" s="236"/>
      <c r="IEB26" s="236"/>
      <c r="IEC26" s="236"/>
      <c r="IED26" s="236"/>
      <c r="IEE26" s="236"/>
      <c r="IEF26" s="236"/>
      <c r="IEG26" s="236"/>
      <c r="IEH26" s="236"/>
      <c r="IEI26" s="236"/>
      <c r="IEJ26" s="236"/>
      <c r="IEK26" s="236"/>
      <c r="IEL26" s="236"/>
      <c r="IEM26" s="236"/>
      <c r="IEN26" s="236"/>
      <c r="IEO26" s="236"/>
      <c r="IEP26" s="236"/>
      <c r="IEQ26" s="236"/>
      <c r="IER26" s="236"/>
      <c r="IES26" s="236"/>
      <c r="IET26" s="236"/>
      <c r="IEU26" s="236"/>
      <c r="IEV26" s="236"/>
      <c r="IEW26" s="236"/>
      <c r="IEX26" s="236"/>
      <c r="IEY26" s="236"/>
      <c r="IEZ26" s="236"/>
      <c r="IFA26" s="236"/>
      <c r="IFB26" s="236"/>
      <c r="IFC26" s="236"/>
      <c r="IFD26" s="236"/>
      <c r="IFE26" s="236"/>
      <c r="IFF26" s="236"/>
      <c r="IFG26" s="236"/>
      <c r="IFH26" s="236"/>
      <c r="IFI26" s="236"/>
      <c r="IFJ26" s="236"/>
      <c r="IFK26" s="236"/>
      <c r="IFL26" s="236"/>
      <c r="IFM26" s="236"/>
      <c r="IFN26" s="236"/>
      <c r="IFO26" s="236"/>
      <c r="IFP26" s="236"/>
      <c r="IFQ26" s="236"/>
      <c r="IFR26" s="236"/>
      <c r="IFS26" s="236"/>
      <c r="IFT26" s="236"/>
      <c r="IFU26" s="236"/>
      <c r="IFV26" s="236"/>
      <c r="IFW26" s="236"/>
      <c r="IFX26" s="236"/>
      <c r="IFY26" s="236"/>
      <c r="IFZ26" s="236"/>
      <c r="IGA26" s="236"/>
      <c r="IGB26" s="236"/>
      <c r="IGC26" s="236"/>
      <c r="IGD26" s="236"/>
      <c r="IGE26" s="236"/>
      <c r="IGF26" s="236"/>
      <c r="IGG26" s="236"/>
      <c r="IGH26" s="236"/>
      <c r="IGI26" s="236"/>
      <c r="IGJ26" s="236"/>
      <c r="IGK26" s="236"/>
      <c r="IGL26" s="236"/>
      <c r="IGM26" s="236"/>
      <c r="IGN26" s="236"/>
      <c r="IGO26" s="236"/>
      <c r="IGP26" s="236"/>
      <c r="IGQ26" s="236"/>
      <c r="IGR26" s="236"/>
      <c r="IGS26" s="236"/>
      <c r="IGT26" s="236"/>
      <c r="IGU26" s="236"/>
      <c r="IGV26" s="236"/>
      <c r="IGW26" s="236"/>
      <c r="IGX26" s="236"/>
      <c r="IGY26" s="236"/>
      <c r="IGZ26" s="236"/>
      <c r="IHA26" s="236"/>
      <c r="IHB26" s="236"/>
      <c r="IHC26" s="236"/>
      <c r="IHD26" s="236"/>
      <c r="IHE26" s="236"/>
      <c r="IHF26" s="236"/>
      <c r="IHG26" s="236"/>
      <c r="IHH26" s="236"/>
      <c r="IHI26" s="236"/>
      <c r="IHJ26" s="236"/>
      <c r="IHK26" s="236"/>
      <c r="IHL26" s="236"/>
      <c r="IHM26" s="236"/>
      <c r="IHN26" s="236"/>
      <c r="IHO26" s="236"/>
      <c r="IHP26" s="236"/>
      <c r="IHQ26" s="236"/>
      <c r="IHR26" s="236"/>
      <c r="IHS26" s="236"/>
      <c r="IHT26" s="236"/>
      <c r="IHU26" s="236"/>
      <c r="IHV26" s="236"/>
      <c r="IHW26" s="236"/>
      <c r="IHX26" s="236"/>
      <c r="IHY26" s="236"/>
      <c r="IHZ26" s="236"/>
      <c r="IIA26" s="236"/>
      <c r="IIB26" s="236"/>
      <c r="IIC26" s="236"/>
      <c r="IID26" s="236"/>
      <c r="IIE26" s="236"/>
      <c r="IIF26" s="236"/>
      <c r="IIG26" s="236"/>
      <c r="IIH26" s="236"/>
      <c r="III26" s="236"/>
      <c r="IIJ26" s="236"/>
      <c r="IIK26" s="236"/>
      <c r="IIL26" s="236"/>
      <c r="IIM26" s="236"/>
      <c r="IIN26" s="236"/>
      <c r="IIO26" s="236"/>
      <c r="IIP26" s="236"/>
      <c r="IIQ26" s="236"/>
      <c r="IIR26" s="236"/>
      <c r="IIS26" s="236"/>
      <c r="IIT26" s="236"/>
      <c r="IIU26" s="236"/>
      <c r="IIV26" s="236"/>
      <c r="IIW26" s="236"/>
      <c r="IIX26" s="236"/>
      <c r="IIY26" s="236"/>
      <c r="IIZ26" s="236"/>
      <c r="IJA26" s="236"/>
      <c r="IJB26" s="236"/>
      <c r="IJC26" s="236"/>
      <c r="IJD26" s="236"/>
      <c r="IJE26" s="236"/>
      <c r="IJF26" s="236"/>
      <c r="IJG26" s="236"/>
      <c r="IJH26" s="236"/>
      <c r="IJI26" s="236"/>
      <c r="IJJ26" s="236"/>
      <c r="IJK26" s="236"/>
      <c r="IJL26" s="236"/>
      <c r="IJM26" s="236"/>
      <c r="IJN26" s="236"/>
      <c r="IJO26" s="236"/>
      <c r="IJP26" s="236"/>
      <c r="IJQ26" s="236"/>
      <c r="IJR26" s="236"/>
      <c r="IJS26" s="236"/>
      <c r="IJT26" s="236"/>
      <c r="IJU26" s="236"/>
      <c r="IJV26" s="236"/>
      <c r="IJW26" s="236"/>
      <c r="IJX26" s="236"/>
      <c r="IJY26" s="236"/>
      <c r="IJZ26" s="236"/>
      <c r="IKA26" s="236"/>
      <c r="IKB26" s="236"/>
      <c r="IKC26" s="236"/>
      <c r="IKD26" s="236"/>
      <c r="IKE26" s="236"/>
      <c r="IKF26" s="236"/>
      <c r="IKG26" s="236"/>
      <c r="IKH26" s="236"/>
      <c r="IKI26" s="236"/>
      <c r="IKJ26" s="236"/>
      <c r="IKK26" s="236"/>
      <c r="IKL26" s="236"/>
      <c r="IKM26" s="236"/>
      <c r="IKN26" s="236"/>
      <c r="IKO26" s="236"/>
      <c r="IKP26" s="236"/>
      <c r="IKQ26" s="236"/>
      <c r="IKR26" s="236"/>
      <c r="IKS26" s="236"/>
      <c r="IKT26" s="236"/>
      <c r="IKU26" s="236"/>
      <c r="IKV26" s="236"/>
      <c r="IKW26" s="236"/>
      <c r="IKX26" s="236"/>
      <c r="IKY26" s="236"/>
      <c r="IKZ26" s="236"/>
      <c r="ILA26" s="236"/>
      <c r="ILB26" s="236"/>
      <c r="ILC26" s="236"/>
      <c r="ILD26" s="236"/>
      <c r="ILE26" s="236"/>
      <c r="ILF26" s="236"/>
      <c r="ILG26" s="236"/>
      <c r="ILH26" s="236"/>
      <c r="ILI26" s="236"/>
      <c r="ILJ26" s="236"/>
      <c r="ILK26" s="236"/>
      <c r="ILL26" s="236"/>
      <c r="ILM26" s="236"/>
      <c r="ILN26" s="236"/>
      <c r="ILO26" s="236"/>
      <c r="ILP26" s="236"/>
      <c r="ILQ26" s="236"/>
      <c r="ILR26" s="236"/>
      <c r="ILS26" s="236"/>
      <c r="ILT26" s="236"/>
      <c r="ILU26" s="236"/>
      <c r="ILV26" s="236"/>
      <c r="ILW26" s="236"/>
      <c r="ILX26" s="236"/>
      <c r="ILY26" s="236"/>
      <c r="ILZ26" s="236"/>
      <c r="IMA26" s="236"/>
      <c r="IMB26" s="236"/>
      <c r="IMC26" s="236"/>
      <c r="IMD26" s="236"/>
      <c r="IME26" s="236"/>
      <c r="IMF26" s="236"/>
      <c r="IMG26" s="236"/>
      <c r="IMH26" s="236"/>
      <c r="IMI26" s="236"/>
      <c r="IMJ26" s="236"/>
      <c r="IMK26" s="236"/>
      <c r="IML26" s="236"/>
      <c r="IMM26" s="236"/>
      <c r="IMN26" s="236"/>
      <c r="IMO26" s="236"/>
      <c r="IMP26" s="236"/>
      <c r="IMQ26" s="236"/>
      <c r="IMR26" s="236"/>
      <c r="IMS26" s="236"/>
      <c r="IMT26" s="236"/>
      <c r="IMU26" s="236"/>
      <c r="IMV26" s="236"/>
      <c r="IMW26" s="236"/>
      <c r="IMX26" s="236"/>
      <c r="IMY26" s="236"/>
      <c r="IMZ26" s="236"/>
      <c r="INA26" s="236"/>
      <c r="INB26" s="236"/>
      <c r="INC26" s="236"/>
      <c r="IND26" s="236"/>
      <c r="INE26" s="236"/>
      <c r="INF26" s="236"/>
      <c r="ING26" s="236"/>
      <c r="INH26" s="236"/>
      <c r="INI26" s="236"/>
      <c r="INJ26" s="236"/>
      <c r="INK26" s="236"/>
      <c r="INL26" s="236"/>
      <c r="INM26" s="236"/>
      <c r="INN26" s="236"/>
      <c r="INO26" s="236"/>
      <c r="INP26" s="236"/>
      <c r="INQ26" s="236"/>
      <c r="INR26" s="236"/>
      <c r="INS26" s="236"/>
      <c r="INT26" s="236"/>
      <c r="INU26" s="236"/>
      <c r="INV26" s="236"/>
      <c r="INW26" s="236"/>
      <c r="INX26" s="236"/>
      <c r="INY26" s="236"/>
      <c r="INZ26" s="236"/>
      <c r="IOA26" s="236"/>
      <c r="IOB26" s="236"/>
      <c r="IOC26" s="236"/>
      <c r="IOD26" s="236"/>
      <c r="IOE26" s="236"/>
      <c r="IOF26" s="236"/>
      <c r="IOG26" s="236"/>
      <c r="IOH26" s="236"/>
      <c r="IOI26" s="236"/>
      <c r="IOJ26" s="236"/>
      <c r="IOK26" s="236"/>
      <c r="IOL26" s="236"/>
      <c r="IOM26" s="236"/>
      <c r="ION26" s="236"/>
      <c r="IOO26" s="236"/>
      <c r="IOP26" s="236"/>
      <c r="IOQ26" s="236"/>
      <c r="IOR26" s="236"/>
      <c r="IOS26" s="236"/>
      <c r="IOT26" s="236"/>
      <c r="IOU26" s="236"/>
      <c r="IOV26" s="236"/>
      <c r="IOW26" s="236"/>
      <c r="IOX26" s="236"/>
      <c r="IOY26" s="236"/>
      <c r="IOZ26" s="236"/>
      <c r="IPA26" s="236"/>
      <c r="IPB26" s="236"/>
      <c r="IPC26" s="236"/>
      <c r="IPD26" s="236"/>
      <c r="IPE26" s="236"/>
      <c r="IPF26" s="236"/>
      <c r="IPG26" s="236"/>
      <c r="IPH26" s="236"/>
      <c r="IPI26" s="236"/>
      <c r="IPJ26" s="236"/>
      <c r="IPK26" s="236"/>
      <c r="IPL26" s="236"/>
      <c r="IPM26" s="236"/>
      <c r="IPN26" s="236"/>
      <c r="IPO26" s="236"/>
      <c r="IPP26" s="236"/>
      <c r="IPQ26" s="236"/>
      <c r="IPR26" s="236"/>
      <c r="IPS26" s="236"/>
      <c r="IPT26" s="236"/>
      <c r="IPU26" s="236"/>
      <c r="IPV26" s="236"/>
      <c r="IPW26" s="236"/>
      <c r="IPX26" s="236"/>
      <c r="IPY26" s="236"/>
      <c r="IPZ26" s="236"/>
      <c r="IQA26" s="236"/>
      <c r="IQB26" s="236"/>
      <c r="IQC26" s="236"/>
      <c r="IQD26" s="236"/>
      <c r="IQE26" s="236"/>
      <c r="IQF26" s="236"/>
      <c r="IQG26" s="236"/>
      <c r="IQH26" s="236"/>
      <c r="IQI26" s="236"/>
      <c r="IQJ26" s="236"/>
      <c r="IQK26" s="236"/>
      <c r="IQL26" s="236"/>
      <c r="IQM26" s="236"/>
      <c r="IQN26" s="236"/>
      <c r="IQO26" s="236"/>
      <c r="IQP26" s="236"/>
      <c r="IQQ26" s="236"/>
      <c r="IQR26" s="236"/>
      <c r="IQS26" s="236"/>
      <c r="IQT26" s="236"/>
      <c r="IQU26" s="236"/>
      <c r="IQV26" s="236"/>
      <c r="IQW26" s="236"/>
      <c r="IQX26" s="236"/>
      <c r="IQY26" s="236"/>
      <c r="IQZ26" s="236"/>
      <c r="IRA26" s="236"/>
      <c r="IRB26" s="236"/>
      <c r="IRC26" s="236"/>
      <c r="IRD26" s="236"/>
      <c r="IRE26" s="236"/>
      <c r="IRF26" s="236"/>
      <c r="IRG26" s="236"/>
      <c r="IRH26" s="236"/>
      <c r="IRI26" s="236"/>
      <c r="IRJ26" s="236"/>
      <c r="IRK26" s="236"/>
      <c r="IRL26" s="236"/>
      <c r="IRM26" s="236"/>
      <c r="IRN26" s="236"/>
      <c r="IRO26" s="236"/>
      <c r="IRP26" s="236"/>
      <c r="IRQ26" s="236"/>
      <c r="IRR26" s="236"/>
      <c r="IRS26" s="236"/>
      <c r="IRT26" s="236"/>
      <c r="IRU26" s="236"/>
      <c r="IRV26" s="236"/>
      <c r="IRW26" s="236"/>
      <c r="IRX26" s="236"/>
      <c r="IRY26" s="236"/>
      <c r="IRZ26" s="236"/>
      <c r="ISA26" s="236"/>
      <c r="ISB26" s="236"/>
      <c r="ISC26" s="236"/>
      <c r="ISD26" s="236"/>
      <c r="ISE26" s="236"/>
      <c r="ISF26" s="236"/>
      <c r="ISG26" s="236"/>
      <c r="ISH26" s="236"/>
      <c r="ISI26" s="236"/>
      <c r="ISJ26" s="236"/>
      <c r="ISK26" s="236"/>
      <c r="ISL26" s="236"/>
      <c r="ISM26" s="236"/>
      <c r="ISN26" s="236"/>
      <c r="ISO26" s="236"/>
      <c r="ISP26" s="236"/>
      <c r="ISQ26" s="236"/>
      <c r="ISR26" s="236"/>
      <c r="ISS26" s="236"/>
      <c r="IST26" s="236"/>
      <c r="ISU26" s="236"/>
      <c r="ISV26" s="236"/>
      <c r="ISW26" s="236"/>
      <c r="ISX26" s="236"/>
      <c r="ISY26" s="236"/>
      <c r="ISZ26" s="236"/>
      <c r="ITA26" s="236"/>
      <c r="ITB26" s="236"/>
      <c r="ITC26" s="236"/>
      <c r="ITD26" s="236"/>
      <c r="ITE26" s="236"/>
      <c r="ITF26" s="236"/>
      <c r="ITG26" s="236"/>
      <c r="ITH26" s="236"/>
      <c r="ITI26" s="236"/>
      <c r="ITJ26" s="236"/>
      <c r="ITK26" s="236"/>
      <c r="ITL26" s="236"/>
      <c r="ITM26" s="236"/>
      <c r="ITN26" s="236"/>
      <c r="ITO26" s="236"/>
      <c r="ITP26" s="236"/>
      <c r="ITQ26" s="236"/>
      <c r="ITR26" s="236"/>
      <c r="ITS26" s="236"/>
      <c r="ITT26" s="236"/>
      <c r="ITU26" s="236"/>
      <c r="ITV26" s="236"/>
      <c r="ITW26" s="236"/>
      <c r="ITX26" s="236"/>
      <c r="ITY26" s="236"/>
      <c r="ITZ26" s="236"/>
      <c r="IUA26" s="236"/>
      <c r="IUB26" s="236"/>
      <c r="IUC26" s="236"/>
      <c r="IUD26" s="236"/>
      <c r="IUE26" s="236"/>
      <c r="IUF26" s="236"/>
      <c r="IUG26" s="236"/>
      <c r="IUH26" s="236"/>
      <c r="IUI26" s="236"/>
      <c r="IUJ26" s="236"/>
      <c r="IUK26" s="236"/>
      <c r="IUL26" s="236"/>
      <c r="IUM26" s="236"/>
      <c r="IUN26" s="236"/>
      <c r="IUO26" s="236"/>
      <c r="IUP26" s="236"/>
      <c r="IUQ26" s="236"/>
      <c r="IUR26" s="236"/>
      <c r="IUS26" s="236"/>
      <c r="IUT26" s="236"/>
      <c r="IUU26" s="236"/>
      <c r="IUV26" s="236"/>
      <c r="IUW26" s="236"/>
      <c r="IUX26" s="236"/>
      <c r="IUY26" s="236"/>
      <c r="IUZ26" s="236"/>
      <c r="IVA26" s="236"/>
      <c r="IVB26" s="236"/>
      <c r="IVC26" s="236"/>
      <c r="IVD26" s="236"/>
      <c r="IVE26" s="236"/>
      <c r="IVF26" s="236"/>
      <c r="IVG26" s="236"/>
      <c r="IVH26" s="236"/>
      <c r="IVI26" s="236"/>
      <c r="IVJ26" s="236"/>
      <c r="IVK26" s="236"/>
      <c r="IVL26" s="236"/>
      <c r="IVM26" s="236"/>
      <c r="IVN26" s="236"/>
      <c r="IVO26" s="236"/>
      <c r="IVP26" s="236"/>
      <c r="IVQ26" s="236"/>
      <c r="IVR26" s="236"/>
      <c r="IVS26" s="236"/>
      <c r="IVT26" s="236"/>
      <c r="IVU26" s="236"/>
      <c r="IVV26" s="236"/>
      <c r="IVW26" s="236"/>
      <c r="IVX26" s="236"/>
      <c r="IVY26" s="236"/>
      <c r="IVZ26" s="236"/>
      <c r="IWA26" s="236"/>
      <c r="IWB26" s="236"/>
      <c r="IWC26" s="236"/>
      <c r="IWD26" s="236"/>
      <c r="IWE26" s="236"/>
      <c r="IWF26" s="236"/>
      <c r="IWG26" s="236"/>
      <c r="IWH26" s="236"/>
      <c r="IWI26" s="236"/>
      <c r="IWJ26" s="236"/>
      <c r="IWK26" s="236"/>
      <c r="IWL26" s="236"/>
      <c r="IWM26" s="236"/>
      <c r="IWN26" s="236"/>
      <c r="IWO26" s="236"/>
      <c r="IWP26" s="236"/>
      <c r="IWQ26" s="236"/>
      <c r="IWR26" s="236"/>
      <c r="IWS26" s="236"/>
      <c r="IWT26" s="236"/>
      <c r="IWU26" s="236"/>
      <c r="IWV26" s="236"/>
      <c r="IWW26" s="236"/>
      <c r="IWX26" s="236"/>
      <c r="IWY26" s="236"/>
      <c r="IWZ26" s="236"/>
      <c r="IXA26" s="236"/>
      <c r="IXB26" s="236"/>
      <c r="IXC26" s="236"/>
      <c r="IXD26" s="236"/>
      <c r="IXE26" s="236"/>
      <c r="IXF26" s="236"/>
      <c r="IXG26" s="236"/>
      <c r="IXH26" s="236"/>
      <c r="IXI26" s="236"/>
      <c r="IXJ26" s="236"/>
      <c r="IXK26" s="236"/>
      <c r="IXL26" s="236"/>
      <c r="IXM26" s="236"/>
      <c r="IXN26" s="236"/>
      <c r="IXO26" s="236"/>
      <c r="IXP26" s="236"/>
      <c r="IXQ26" s="236"/>
      <c r="IXR26" s="236"/>
      <c r="IXS26" s="236"/>
      <c r="IXT26" s="236"/>
      <c r="IXU26" s="236"/>
      <c r="IXV26" s="236"/>
      <c r="IXW26" s="236"/>
      <c r="IXX26" s="236"/>
      <c r="IXY26" s="236"/>
      <c r="IXZ26" s="236"/>
      <c r="IYA26" s="236"/>
      <c r="IYB26" s="236"/>
      <c r="IYC26" s="236"/>
      <c r="IYD26" s="236"/>
      <c r="IYE26" s="236"/>
      <c r="IYF26" s="236"/>
      <c r="IYG26" s="236"/>
      <c r="IYH26" s="236"/>
      <c r="IYI26" s="236"/>
      <c r="IYJ26" s="236"/>
      <c r="IYK26" s="236"/>
      <c r="IYL26" s="236"/>
      <c r="IYM26" s="236"/>
      <c r="IYN26" s="236"/>
      <c r="IYO26" s="236"/>
      <c r="IYP26" s="236"/>
      <c r="IYQ26" s="236"/>
      <c r="IYR26" s="236"/>
      <c r="IYS26" s="236"/>
      <c r="IYT26" s="236"/>
      <c r="IYU26" s="236"/>
      <c r="IYV26" s="236"/>
      <c r="IYW26" s="236"/>
      <c r="IYX26" s="236"/>
      <c r="IYY26" s="236"/>
      <c r="IYZ26" s="236"/>
      <c r="IZA26" s="236"/>
      <c r="IZB26" s="236"/>
      <c r="IZC26" s="236"/>
      <c r="IZD26" s="236"/>
      <c r="IZE26" s="236"/>
      <c r="IZF26" s="236"/>
      <c r="IZG26" s="236"/>
      <c r="IZH26" s="236"/>
      <c r="IZI26" s="236"/>
      <c r="IZJ26" s="236"/>
      <c r="IZK26" s="236"/>
      <c r="IZL26" s="236"/>
      <c r="IZM26" s="236"/>
      <c r="IZN26" s="236"/>
      <c r="IZO26" s="236"/>
      <c r="IZP26" s="236"/>
      <c r="IZQ26" s="236"/>
      <c r="IZR26" s="236"/>
      <c r="IZS26" s="236"/>
      <c r="IZT26" s="236"/>
      <c r="IZU26" s="236"/>
      <c r="IZV26" s="236"/>
      <c r="IZW26" s="236"/>
      <c r="IZX26" s="236"/>
      <c r="IZY26" s="236"/>
      <c r="IZZ26" s="236"/>
      <c r="JAA26" s="236"/>
      <c r="JAB26" s="236"/>
      <c r="JAC26" s="236"/>
      <c r="JAD26" s="236"/>
      <c r="JAE26" s="236"/>
      <c r="JAF26" s="236"/>
      <c r="JAG26" s="236"/>
      <c r="JAH26" s="236"/>
      <c r="JAI26" s="236"/>
      <c r="JAJ26" s="236"/>
      <c r="JAK26" s="236"/>
      <c r="JAL26" s="236"/>
      <c r="JAM26" s="236"/>
      <c r="JAN26" s="236"/>
      <c r="JAO26" s="236"/>
      <c r="JAP26" s="236"/>
      <c r="JAQ26" s="236"/>
      <c r="JAR26" s="236"/>
      <c r="JAS26" s="236"/>
      <c r="JAT26" s="236"/>
      <c r="JAU26" s="236"/>
      <c r="JAV26" s="236"/>
      <c r="JAW26" s="236"/>
      <c r="JAX26" s="236"/>
      <c r="JAY26" s="236"/>
      <c r="JAZ26" s="236"/>
      <c r="JBA26" s="236"/>
      <c r="JBB26" s="236"/>
      <c r="JBC26" s="236"/>
      <c r="JBD26" s="236"/>
      <c r="JBE26" s="236"/>
      <c r="JBF26" s="236"/>
      <c r="JBG26" s="236"/>
      <c r="JBH26" s="236"/>
      <c r="JBI26" s="236"/>
      <c r="JBJ26" s="236"/>
      <c r="JBK26" s="236"/>
      <c r="JBL26" s="236"/>
      <c r="JBM26" s="236"/>
      <c r="JBN26" s="236"/>
      <c r="JBO26" s="236"/>
      <c r="JBP26" s="236"/>
      <c r="JBQ26" s="236"/>
      <c r="JBR26" s="236"/>
      <c r="JBS26" s="236"/>
      <c r="JBT26" s="236"/>
      <c r="JBU26" s="236"/>
      <c r="JBV26" s="236"/>
      <c r="JBW26" s="236"/>
      <c r="JBX26" s="236"/>
      <c r="JBY26" s="236"/>
      <c r="JBZ26" s="236"/>
      <c r="JCA26" s="236"/>
      <c r="JCB26" s="236"/>
      <c r="JCC26" s="236"/>
      <c r="JCD26" s="236"/>
      <c r="JCE26" s="236"/>
      <c r="JCF26" s="236"/>
      <c r="JCG26" s="236"/>
      <c r="JCH26" s="236"/>
      <c r="JCI26" s="236"/>
      <c r="JCJ26" s="236"/>
      <c r="JCK26" s="236"/>
      <c r="JCL26" s="236"/>
      <c r="JCM26" s="236"/>
      <c r="JCN26" s="236"/>
      <c r="JCO26" s="236"/>
      <c r="JCP26" s="236"/>
      <c r="JCQ26" s="236"/>
      <c r="JCR26" s="236"/>
      <c r="JCS26" s="236"/>
      <c r="JCT26" s="236"/>
      <c r="JCU26" s="236"/>
      <c r="JCV26" s="236"/>
      <c r="JCW26" s="236"/>
      <c r="JCX26" s="236"/>
      <c r="JCY26" s="236"/>
      <c r="JCZ26" s="236"/>
      <c r="JDA26" s="236"/>
      <c r="JDB26" s="236"/>
      <c r="JDC26" s="236"/>
      <c r="JDD26" s="236"/>
      <c r="JDE26" s="236"/>
      <c r="JDF26" s="236"/>
      <c r="JDG26" s="236"/>
      <c r="JDH26" s="236"/>
      <c r="JDI26" s="236"/>
      <c r="JDJ26" s="236"/>
      <c r="JDK26" s="236"/>
      <c r="JDL26" s="236"/>
      <c r="JDM26" s="236"/>
      <c r="JDN26" s="236"/>
      <c r="JDO26" s="236"/>
      <c r="JDP26" s="236"/>
      <c r="JDQ26" s="236"/>
      <c r="JDR26" s="236"/>
      <c r="JDS26" s="236"/>
      <c r="JDT26" s="236"/>
      <c r="JDU26" s="236"/>
      <c r="JDV26" s="236"/>
      <c r="JDW26" s="236"/>
      <c r="JDX26" s="236"/>
      <c r="JDY26" s="236"/>
      <c r="JDZ26" s="236"/>
      <c r="JEA26" s="236"/>
      <c r="JEB26" s="236"/>
      <c r="JEC26" s="236"/>
      <c r="JED26" s="236"/>
      <c r="JEE26" s="236"/>
      <c r="JEF26" s="236"/>
      <c r="JEG26" s="236"/>
      <c r="JEH26" s="236"/>
      <c r="JEI26" s="236"/>
      <c r="JEJ26" s="236"/>
      <c r="JEK26" s="236"/>
      <c r="JEL26" s="236"/>
      <c r="JEM26" s="236"/>
      <c r="JEN26" s="236"/>
      <c r="JEO26" s="236"/>
      <c r="JEP26" s="236"/>
      <c r="JEQ26" s="236"/>
      <c r="JER26" s="236"/>
      <c r="JES26" s="236"/>
      <c r="JET26" s="236"/>
      <c r="JEU26" s="236"/>
      <c r="JEV26" s="236"/>
      <c r="JEW26" s="236"/>
      <c r="JEX26" s="236"/>
      <c r="JEY26" s="236"/>
      <c r="JEZ26" s="236"/>
      <c r="JFA26" s="236"/>
      <c r="JFB26" s="236"/>
      <c r="JFC26" s="236"/>
      <c r="JFD26" s="236"/>
      <c r="JFE26" s="236"/>
      <c r="JFF26" s="236"/>
      <c r="JFG26" s="236"/>
      <c r="JFH26" s="236"/>
      <c r="JFI26" s="236"/>
      <c r="JFJ26" s="236"/>
      <c r="JFK26" s="236"/>
      <c r="JFL26" s="236"/>
      <c r="JFM26" s="236"/>
      <c r="JFN26" s="236"/>
      <c r="JFO26" s="236"/>
      <c r="JFP26" s="236"/>
      <c r="JFQ26" s="236"/>
      <c r="JFR26" s="236"/>
      <c r="JFS26" s="236"/>
      <c r="JFT26" s="236"/>
      <c r="JFU26" s="236"/>
      <c r="JFV26" s="236"/>
      <c r="JFW26" s="236"/>
      <c r="JFX26" s="236"/>
      <c r="JFY26" s="236"/>
      <c r="JFZ26" s="236"/>
      <c r="JGA26" s="236"/>
      <c r="JGB26" s="236"/>
      <c r="JGC26" s="236"/>
      <c r="JGD26" s="236"/>
      <c r="JGE26" s="236"/>
      <c r="JGF26" s="236"/>
      <c r="JGG26" s="236"/>
      <c r="JGH26" s="236"/>
      <c r="JGI26" s="236"/>
      <c r="JGJ26" s="236"/>
      <c r="JGK26" s="236"/>
      <c r="JGL26" s="236"/>
      <c r="JGM26" s="236"/>
      <c r="JGN26" s="236"/>
      <c r="JGO26" s="236"/>
      <c r="JGP26" s="236"/>
      <c r="JGQ26" s="236"/>
      <c r="JGR26" s="236"/>
      <c r="JGS26" s="236"/>
      <c r="JGT26" s="236"/>
      <c r="JGU26" s="236"/>
      <c r="JGV26" s="236"/>
      <c r="JGW26" s="236"/>
      <c r="JGX26" s="236"/>
      <c r="JGY26" s="236"/>
      <c r="JGZ26" s="236"/>
      <c r="JHA26" s="236"/>
      <c r="JHB26" s="236"/>
      <c r="JHC26" s="236"/>
      <c r="JHD26" s="236"/>
      <c r="JHE26" s="236"/>
      <c r="JHF26" s="236"/>
      <c r="JHG26" s="236"/>
      <c r="JHH26" s="236"/>
      <c r="JHI26" s="236"/>
      <c r="JHJ26" s="236"/>
      <c r="JHK26" s="236"/>
      <c r="JHL26" s="236"/>
      <c r="JHM26" s="236"/>
      <c r="JHN26" s="236"/>
      <c r="JHO26" s="236"/>
      <c r="JHP26" s="236"/>
      <c r="JHQ26" s="236"/>
      <c r="JHR26" s="236"/>
      <c r="JHS26" s="236"/>
      <c r="JHT26" s="236"/>
      <c r="JHU26" s="236"/>
      <c r="JHV26" s="236"/>
      <c r="JHW26" s="236"/>
      <c r="JHX26" s="236"/>
      <c r="JHY26" s="236"/>
      <c r="JHZ26" s="236"/>
      <c r="JIA26" s="236"/>
      <c r="JIB26" s="236"/>
      <c r="JIC26" s="236"/>
      <c r="JID26" s="236"/>
      <c r="JIE26" s="236"/>
      <c r="JIF26" s="236"/>
      <c r="JIG26" s="236"/>
      <c r="JIH26" s="236"/>
      <c r="JII26" s="236"/>
      <c r="JIJ26" s="236"/>
      <c r="JIK26" s="236"/>
      <c r="JIL26" s="236"/>
      <c r="JIM26" s="236"/>
      <c r="JIN26" s="236"/>
      <c r="JIO26" s="236"/>
      <c r="JIP26" s="236"/>
      <c r="JIQ26" s="236"/>
      <c r="JIR26" s="236"/>
      <c r="JIS26" s="236"/>
      <c r="JIT26" s="236"/>
      <c r="JIU26" s="236"/>
      <c r="JIV26" s="236"/>
      <c r="JIW26" s="236"/>
      <c r="JIX26" s="236"/>
      <c r="JIY26" s="236"/>
      <c r="JIZ26" s="236"/>
      <c r="JJA26" s="236"/>
      <c r="JJB26" s="236"/>
      <c r="JJC26" s="236"/>
      <c r="JJD26" s="236"/>
      <c r="JJE26" s="236"/>
      <c r="JJF26" s="236"/>
      <c r="JJG26" s="236"/>
      <c r="JJH26" s="236"/>
      <c r="JJI26" s="236"/>
      <c r="JJJ26" s="236"/>
      <c r="JJK26" s="236"/>
      <c r="JJL26" s="236"/>
      <c r="JJM26" s="236"/>
      <c r="JJN26" s="236"/>
      <c r="JJO26" s="236"/>
      <c r="JJP26" s="236"/>
      <c r="JJQ26" s="236"/>
      <c r="JJR26" s="236"/>
      <c r="JJS26" s="236"/>
      <c r="JJT26" s="236"/>
      <c r="JJU26" s="236"/>
      <c r="JJV26" s="236"/>
      <c r="JJW26" s="236"/>
      <c r="JJX26" s="236"/>
      <c r="JJY26" s="236"/>
      <c r="JJZ26" s="236"/>
      <c r="JKA26" s="236"/>
      <c r="JKB26" s="236"/>
      <c r="JKC26" s="236"/>
      <c r="JKD26" s="236"/>
      <c r="JKE26" s="236"/>
      <c r="JKF26" s="236"/>
      <c r="JKG26" s="236"/>
      <c r="JKH26" s="236"/>
      <c r="JKI26" s="236"/>
      <c r="JKJ26" s="236"/>
      <c r="JKK26" s="236"/>
      <c r="JKL26" s="236"/>
      <c r="JKM26" s="236"/>
      <c r="JKN26" s="236"/>
      <c r="JKO26" s="236"/>
      <c r="JKP26" s="236"/>
      <c r="JKQ26" s="236"/>
      <c r="JKR26" s="236"/>
      <c r="JKS26" s="236"/>
      <c r="JKT26" s="236"/>
      <c r="JKU26" s="236"/>
      <c r="JKV26" s="236"/>
      <c r="JKW26" s="236"/>
      <c r="JKX26" s="236"/>
      <c r="JKY26" s="236"/>
      <c r="JKZ26" s="236"/>
      <c r="JLA26" s="236"/>
      <c r="JLB26" s="236"/>
      <c r="JLC26" s="236"/>
      <c r="JLD26" s="236"/>
      <c r="JLE26" s="236"/>
      <c r="JLF26" s="236"/>
      <c r="JLG26" s="236"/>
      <c r="JLH26" s="236"/>
      <c r="JLI26" s="236"/>
      <c r="JLJ26" s="236"/>
      <c r="JLK26" s="236"/>
      <c r="JLL26" s="236"/>
      <c r="JLM26" s="236"/>
      <c r="JLN26" s="236"/>
      <c r="JLO26" s="236"/>
      <c r="JLP26" s="236"/>
      <c r="JLQ26" s="236"/>
      <c r="JLR26" s="236"/>
      <c r="JLS26" s="236"/>
      <c r="JLT26" s="236"/>
      <c r="JLU26" s="236"/>
      <c r="JLV26" s="236"/>
      <c r="JLW26" s="236"/>
      <c r="JLX26" s="236"/>
      <c r="JLY26" s="236"/>
      <c r="JLZ26" s="236"/>
      <c r="JMA26" s="236"/>
      <c r="JMB26" s="236"/>
      <c r="JMC26" s="236"/>
      <c r="JMD26" s="236"/>
      <c r="JME26" s="236"/>
      <c r="JMF26" s="236"/>
      <c r="JMG26" s="236"/>
      <c r="JMH26" s="236"/>
      <c r="JMI26" s="236"/>
      <c r="JMJ26" s="236"/>
      <c r="JMK26" s="236"/>
      <c r="JML26" s="236"/>
      <c r="JMM26" s="236"/>
      <c r="JMN26" s="236"/>
      <c r="JMO26" s="236"/>
      <c r="JMP26" s="236"/>
      <c r="JMQ26" s="236"/>
      <c r="JMR26" s="236"/>
      <c r="JMS26" s="236"/>
      <c r="JMT26" s="236"/>
      <c r="JMU26" s="236"/>
      <c r="JMV26" s="236"/>
      <c r="JMW26" s="236"/>
      <c r="JMX26" s="236"/>
      <c r="JMY26" s="236"/>
      <c r="JMZ26" s="236"/>
      <c r="JNA26" s="236"/>
      <c r="JNB26" s="236"/>
      <c r="JNC26" s="236"/>
      <c r="JND26" s="236"/>
      <c r="JNE26" s="236"/>
      <c r="JNF26" s="236"/>
      <c r="JNG26" s="236"/>
      <c r="JNH26" s="236"/>
      <c r="JNI26" s="236"/>
      <c r="JNJ26" s="236"/>
      <c r="JNK26" s="236"/>
      <c r="JNL26" s="236"/>
      <c r="JNM26" s="236"/>
      <c r="JNN26" s="236"/>
      <c r="JNO26" s="236"/>
      <c r="JNP26" s="236"/>
      <c r="JNQ26" s="236"/>
      <c r="JNR26" s="236"/>
      <c r="JNS26" s="236"/>
      <c r="JNT26" s="236"/>
      <c r="JNU26" s="236"/>
      <c r="JNV26" s="236"/>
      <c r="JNW26" s="236"/>
      <c r="JNX26" s="236"/>
      <c r="JNY26" s="236"/>
      <c r="JNZ26" s="236"/>
      <c r="JOA26" s="236"/>
      <c r="JOB26" s="236"/>
      <c r="JOC26" s="236"/>
      <c r="JOD26" s="236"/>
      <c r="JOE26" s="236"/>
      <c r="JOF26" s="236"/>
      <c r="JOG26" s="236"/>
      <c r="JOH26" s="236"/>
      <c r="JOI26" s="236"/>
      <c r="JOJ26" s="236"/>
      <c r="JOK26" s="236"/>
      <c r="JOL26" s="236"/>
      <c r="JOM26" s="236"/>
      <c r="JON26" s="236"/>
      <c r="JOO26" s="236"/>
      <c r="JOP26" s="236"/>
      <c r="JOQ26" s="236"/>
      <c r="JOR26" s="236"/>
      <c r="JOS26" s="236"/>
      <c r="JOT26" s="236"/>
      <c r="JOU26" s="236"/>
      <c r="JOV26" s="236"/>
      <c r="JOW26" s="236"/>
      <c r="JOX26" s="236"/>
      <c r="JOY26" s="236"/>
      <c r="JOZ26" s="236"/>
      <c r="JPA26" s="236"/>
      <c r="JPB26" s="236"/>
      <c r="JPC26" s="236"/>
      <c r="JPD26" s="236"/>
      <c r="JPE26" s="236"/>
      <c r="JPF26" s="236"/>
      <c r="JPG26" s="236"/>
      <c r="JPH26" s="236"/>
      <c r="JPI26" s="236"/>
      <c r="JPJ26" s="236"/>
      <c r="JPK26" s="236"/>
      <c r="JPL26" s="236"/>
      <c r="JPM26" s="236"/>
      <c r="JPN26" s="236"/>
      <c r="JPO26" s="236"/>
      <c r="JPP26" s="236"/>
      <c r="JPQ26" s="236"/>
      <c r="JPR26" s="236"/>
      <c r="JPS26" s="236"/>
      <c r="JPT26" s="236"/>
      <c r="JPU26" s="236"/>
      <c r="JPV26" s="236"/>
      <c r="JPW26" s="236"/>
      <c r="JPX26" s="236"/>
      <c r="JPY26" s="236"/>
      <c r="JPZ26" s="236"/>
      <c r="JQA26" s="236"/>
      <c r="JQB26" s="236"/>
      <c r="JQC26" s="236"/>
      <c r="JQD26" s="236"/>
      <c r="JQE26" s="236"/>
      <c r="JQF26" s="236"/>
      <c r="JQG26" s="236"/>
      <c r="JQH26" s="236"/>
      <c r="JQI26" s="236"/>
      <c r="JQJ26" s="236"/>
      <c r="JQK26" s="236"/>
      <c r="JQL26" s="236"/>
      <c r="JQM26" s="236"/>
      <c r="JQN26" s="236"/>
      <c r="JQO26" s="236"/>
      <c r="JQP26" s="236"/>
      <c r="JQQ26" s="236"/>
      <c r="JQR26" s="236"/>
      <c r="JQS26" s="236"/>
      <c r="JQT26" s="236"/>
      <c r="JQU26" s="236"/>
      <c r="JQV26" s="236"/>
      <c r="JQW26" s="236"/>
      <c r="JQX26" s="236"/>
      <c r="JQY26" s="236"/>
      <c r="JQZ26" s="236"/>
      <c r="JRA26" s="236"/>
      <c r="JRB26" s="236"/>
      <c r="JRC26" s="236"/>
      <c r="JRD26" s="236"/>
      <c r="JRE26" s="236"/>
      <c r="JRF26" s="236"/>
      <c r="JRG26" s="236"/>
      <c r="JRH26" s="236"/>
      <c r="JRI26" s="236"/>
      <c r="JRJ26" s="236"/>
      <c r="JRK26" s="236"/>
      <c r="JRL26" s="236"/>
      <c r="JRM26" s="236"/>
      <c r="JRN26" s="236"/>
      <c r="JRO26" s="236"/>
      <c r="JRP26" s="236"/>
      <c r="JRQ26" s="236"/>
      <c r="JRR26" s="236"/>
      <c r="JRS26" s="236"/>
      <c r="JRT26" s="236"/>
      <c r="JRU26" s="236"/>
      <c r="JRV26" s="236"/>
      <c r="JRW26" s="236"/>
      <c r="JRX26" s="236"/>
      <c r="JRY26" s="236"/>
      <c r="JRZ26" s="236"/>
      <c r="JSA26" s="236"/>
      <c r="JSB26" s="236"/>
      <c r="JSC26" s="236"/>
      <c r="JSD26" s="236"/>
      <c r="JSE26" s="236"/>
      <c r="JSF26" s="236"/>
      <c r="JSG26" s="236"/>
      <c r="JSH26" s="236"/>
      <c r="JSI26" s="236"/>
      <c r="JSJ26" s="236"/>
      <c r="JSK26" s="236"/>
      <c r="JSL26" s="236"/>
      <c r="JSM26" s="236"/>
      <c r="JSN26" s="236"/>
      <c r="JSO26" s="236"/>
      <c r="JSP26" s="236"/>
      <c r="JSQ26" s="236"/>
      <c r="JSR26" s="236"/>
      <c r="JSS26" s="236"/>
      <c r="JST26" s="236"/>
      <c r="JSU26" s="236"/>
      <c r="JSV26" s="236"/>
      <c r="JSW26" s="236"/>
      <c r="JSX26" s="236"/>
      <c r="JSY26" s="236"/>
      <c r="JSZ26" s="236"/>
      <c r="JTA26" s="236"/>
      <c r="JTB26" s="236"/>
      <c r="JTC26" s="236"/>
      <c r="JTD26" s="236"/>
      <c r="JTE26" s="236"/>
      <c r="JTF26" s="236"/>
      <c r="JTG26" s="236"/>
      <c r="JTH26" s="236"/>
      <c r="JTI26" s="236"/>
      <c r="JTJ26" s="236"/>
      <c r="JTK26" s="236"/>
      <c r="JTL26" s="236"/>
      <c r="JTM26" s="236"/>
      <c r="JTN26" s="236"/>
      <c r="JTO26" s="236"/>
      <c r="JTP26" s="236"/>
      <c r="JTQ26" s="236"/>
      <c r="JTR26" s="236"/>
      <c r="JTS26" s="236"/>
      <c r="JTT26" s="236"/>
      <c r="JTU26" s="236"/>
      <c r="JTV26" s="236"/>
      <c r="JTW26" s="236"/>
      <c r="JTX26" s="236"/>
      <c r="JTY26" s="236"/>
      <c r="JTZ26" s="236"/>
      <c r="JUA26" s="236"/>
      <c r="JUB26" s="236"/>
      <c r="JUC26" s="236"/>
      <c r="JUD26" s="236"/>
      <c r="JUE26" s="236"/>
      <c r="JUF26" s="236"/>
      <c r="JUG26" s="236"/>
      <c r="JUH26" s="236"/>
      <c r="JUI26" s="236"/>
      <c r="JUJ26" s="236"/>
      <c r="JUK26" s="236"/>
      <c r="JUL26" s="236"/>
      <c r="JUM26" s="236"/>
      <c r="JUN26" s="236"/>
      <c r="JUO26" s="236"/>
      <c r="JUP26" s="236"/>
      <c r="JUQ26" s="236"/>
      <c r="JUR26" s="236"/>
      <c r="JUS26" s="236"/>
      <c r="JUT26" s="236"/>
      <c r="JUU26" s="236"/>
      <c r="JUV26" s="236"/>
      <c r="JUW26" s="236"/>
      <c r="JUX26" s="236"/>
      <c r="JUY26" s="236"/>
      <c r="JUZ26" s="236"/>
      <c r="JVA26" s="236"/>
      <c r="JVB26" s="236"/>
      <c r="JVC26" s="236"/>
      <c r="JVD26" s="236"/>
      <c r="JVE26" s="236"/>
      <c r="JVF26" s="236"/>
      <c r="JVG26" s="236"/>
      <c r="JVH26" s="236"/>
      <c r="JVI26" s="236"/>
      <c r="JVJ26" s="236"/>
      <c r="JVK26" s="236"/>
      <c r="JVL26" s="236"/>
      <c r="JVM26" s="236"/>
      <c r="JVN26" s="236"/>
      <c r="JVO26" s="236"/>
      <c r="JVP26" s="236"/>
      <c r="JVQ26" s="236"/>
      <c r="JVR26" s="236"/>
      <c r="JVS26" s="236"/>
      <c r="JVT26" s="236"/>
      <c r="JVU26" s="236"/>
      <c r="JVV26" s="236"/>
      <c r="JVW26" s="236"/>
      <c r="JVX26" s="236"/>
      <c r="JVY26" s="236"/>
      <c r="JVZ26" s="236"/>
      <c r="JWA26" s="236"/>
      <c r="JWB26" s="236"/>
      <c r="JWC26" s="236"/>
      <c r="JWD26" s="236"/>
      <c r="JWE26" s="236"/>
      <c r="JWF26" s="236"/>
      <c r="JWG26" s="236"/>
      <c r="JWH26" s="236"/>
      <c r="JWI26" s="236"/>
      <c r="JWJ26" s="236"/>
      <c r="JWK26" s="236"/>
      <c r="JWL26" s="236"/>
      <c r="JWM26" s="236"/>
      <c r="JWN26" s="236"/>
      <c r="JWO26" s="236"/>
      <c r="JWP26" s="236"/>
      <c r="JWQ26" s="236"/>
      <c r="JWR26" s="236"/>
      <c r="JWS26" s="236"/>
      <c r="JWT26" s="236"/>
      <c r="JWU26" s="236"/>
      <c r="JWV26" s="236"/>
      <c r="JWW26" s="236"/>
      <c r="JWX26" s="236"/>
      <c r="JWY26" s="236"/>
      <c r="JWZ26" s="236"/>
      <c r="JXA26" s="236"/>
      <c r="JXB26" s="236"/>
      <c r="JXC26" s="236"/>
      <c r="JXD26" s="236"/>
      <c r="JXE26" s="236"/>
      <c r="JXF26" s="236"/>
      <c r="JXG26" s="236"/>
      <c r="JXH26" s="236"/>
      <c r="JXI26" s="236"/>
      <c r="JXJ26" s="236"/>
      <c r="JXK26" s="236"/>
      <c r="JXL26" s="236"/>
      <c r="JXM26" s="236"/>
      <c r="JXN26" s="236"/>
      <c r="JXO26" s="236"/>
      <c r="JXP26" s="236"/>
      <c r="JXQ26" s="236"/>
      <c r="JXR26" s="236"/>
      <c r="JXS26" s="236"/>
      <c r="JXT26" s="236"/>
      <c r="JXU26" s="236"/>
      <c r="JXV26" s="236"/>
      <c r="JXW26" s="236"/>
      <c r="JXX26" s="236"/>
      <c r="JXY26" s="236"/>
      <c r="JXZ26" s="236"/>
      <c r="JYA26" s="236"/>
      <c r="JYB26" s="236"/>
      <c r="JYC26" s="236"/>
      <c r="JYD26" s="236"/>
      <c r="JYE26" s="236"/>
      <c r="JYF26" s="236"/>
      <c r="JYG26" s="236"/>
      <c r="JYH26" s="236"/>
      <c r="JYI26" s="236"/>
      <c r="JYJ26" s="236"/>
      <c r="JYK26" s="236"/>
      <c r="JYL26" s="236"/>
      <c r="JYM26" s="236"/>
      <c r="JYN26" s="236"/>
      <c r="JYO26" s="236"/>
      <c r="JYP26" s="236"/>
      <c r="JYQ26" s="236"/>
      <c r="JYR26" s="236"/>
      <c r="JYS26" s="236"/>
      <c r="JYT26" s="236"/>
      <c r="JYU26" s="236"/>
      <c r="JYV26" s="236"/>
      <c r="JYW26" s="236"/>
      <c r="JYX26" s="236"/>
      <c r="JYY26" s="236"/>
      <c r="JYZ26" s="236"/>
      <c r="JZA26" s="236"/>
      <c r="JZB26" s="236"/>
      <c r="JZC26" s="236"/>
      <c r="JZD26" s="236"/>
      <c r="JZE26" s="236"/>
      <c r="JZF26" s="236"/>
      <c r="JZG26" s="236"/>
      <c r="JZH26" s="236"/>
      <c r="JZI26" s="236"/>
      <c r="JZJ26" s="236"/>
      <c r="JZK26" s="236"/>
      <c r="JZL26" s="236"/>
      <c r="JZM26" s="236"/>
      <c r="JZN26" s="236"/>
      <c r="JZO26" s="236"/>
      <c r="JZP26" s="236"/>
      <c r="JZQ26" s="236"/>
      <c r="JZR26" s="236"/>
      <c r="JZS26" s="236"/>
      <c r="JZT26" s="236"/>
      <c r="JZU26" s="236"/>
      <c r="JZV26" s="236"/>
      <c r="JZW26" s="236"/>
      <c r="JZX26" s="236"/>
      <c r="JZY26" s="236"/>
      <c r="JZZ26" s="236"/>
      <c r="KAA26" s="236"/>
      <c r="KAB26" s="236"/>
      <c r="KAC26" s="236"/>
      <c r="KAD26" s="236"/>
      <c r="KAE26" s="236"/>
      <c r="KAF26" s="236"/>
      <c r="KAG26" s="236"/>
      <c r="KAH26" s="236"/>
      <c r="KAI26" s="236"/>
      <c r="KAJ26" s="236"/>
      <c r="KAK26" s="236"/>
      <c r="KAL26" s="236"/>
      <c r="KAM26" s="236"/>
      <c r="KAN26" s="236"/>
      <c r="KAO26" s="236"/>
      <c r="KAP26" s="236"/>
      <c r="KAQ26" s="236"/>
      <c r="KAR26" s="236"/>
      <c r="KAS26" s="236"/>
      <c r="KAT26" s="236"/>
      <c r="KAU26" s="236"/>
      <c r="KAV26" s="236"/>
      <c r="KAW26" s="236"/>
      <c r="KAX26" s="236"/>
      <c r="KAY26" s="236"/>
      <c r="KAZ26" s="236"/>
      <c r="KBA26" s="236"/>
      <c r="KBB26" s="236"/>
      <c r="KBC26" s="236"/>
      <c r="KBD26" s="236"/>
      <c r="KBE26" s="236"/>
      <c r="KBF26" s="236"/>
      <c r="KBG26" s="236"/>
      <c r="KBH26" s="236"/>
      <c r="KBI26" s="236"/>
      <c r="KBJ26" s="236"/>
      <c r="KBK26" s="236"/>
      <c r="KBL26" s="236"/>
      <c r="KBM26" s="236"/>
      <c r="KBN26" s="236"/>
      <c r="KBO26" s="236"/>
      <c r="KBP26" s="236"/>
      <c r="KBQ26" s="236"/>
      <c r="KBR26" s="236"/>
      <c r="KBS26" s="236"/>
      <c r="KBT26" s="236"/>
      <c r="KBU26" s="236"/>
      <c r="KBV26" s="236"/>
      <c r="KBW26" s="236"/>
      <c r="KBX26" s="236"/>
      <c r="KBY26" s="236"/>
      <c r="KBZ26" s="236"/>
      <c r="KCA26" s="236"/>
      <c r="KCB26" s="236"/>
      <c r="KCC26" s="236"/>
      <c r="KCD26" s="236"/>
      <c r="KCE26" s="236"/>
      <c r="KCF26" s="236"/>
      <c r="KCG26" s="236"/>
      <c r="KCH26" s="236"/>
      <c r="KCI26" s="236"/>
      <c r="KCJ26" s="236"/>
      <c r="KCK26" s="236"/>
      <c r="KCL26" s="236"/>
      <c r="KCM26" s="236"/>
      <c r="KCN26" s="236"/>
      <c r="KCO26" s="236"/>
      <c r="KCP26" s="236"/>
      <c r="KCQ26" s="236"/>
      <c r="KCR26" s="236"/>
      <c r="KCS26" s="236"/>
      <c r="KCT26" s="236"/>
      <c r="KCU26" s="236"/>
      <c r="KCV26" s="236"/>
      <c r="KCW26" s="236"/>
      <c r="KCX26" s="236"/>
      <c r="KCY26" s="236"/>
      <c r="KCZ26" s="236"/>
      <c r="KDA26" s="236"/>
      <c r="KDB26" s="236"/>
      <c r="KDC26" s="236"/>
      <c r="KDD26" s="236"/>
      <c r="KDE26" s="236"/>
      <c r="KDF26" s="236"/>
      <c r="KDG26" s="236"/>
      <c r="KDH26" s="236"/>
      <c r="KDI26" s="236"/>
      <c r="KDJ26" s="236"/>
      <c r="KDK26" s="236"/>
      <c r="KDL26" s="236"/>
      <c r="KDM26" s="236"/>
      <c r="KDN26" s="236"/>
      <c r="KDO26" s="236"/>
      <c r="KDP26" s="236"/>
      <c r="KDQ26" s="236"/>
      <c r="KDR26" s="236"/>
      <c r="KDS26" s="236"/>
      <c r="KDT26" s="236"/>
      <c r="KDU26" s="236"/>
      <c r="KDV26" s="236"/>
      <c r="KDW26" s="236"/>
      <c r="KDX26" s="236"/>
      <c r="KDY26" s="236"/>
      <c r="KDZ26" s="236"/>
      <c r="KEA26" s="236"/>
      <c r="KEB26" s="236"/>
      <c r="KEC26" s="236"/>
      <c r="KED26" s="236"/>
      <c r="KEE26" s="236"/>
      <c r="KEF26" s="236"/>
      <c r="KEG26" s="236"/>
      <c r="KEH26" s="236"/>
      <c r="KEI26" s="236"/>
      <c r="KEJ26" s="236"/>
      <c r="KEK26" s="236"/>
      <c r="KEL26" s="236"/>
      <c r="KEM26" s="236"/>
      <c r="KEN26" s="236"/>
      <c r="KEO26" s="236"/>
      <c r="KEP26" s="236"/>
      <c r="KEQ26" s="236"/>
      <c r="KER26" s="236"/>
      <c r="KES26" s="236"/>
      <c r="KET26" s="236"/>
      <c r="KEU26" s="236"/>
      <c r="KEV26" s="236"/>
      <c r="KEW26" s="236"/>
      <c r="KEX26" s="236"/>
      <c r="KEY26" s="236"/>
      <c r="KEZ26" s="236"/>
      <c r="KFA26" s="236"/>
      <c r="KFB26" s="236"/>
      <c r="KFC26" s="236"/>
      <c r="KFD26" s="236"/>
      <c r="KFE26" s="236"/>
      <c r="KFF26" s="236"/>
      <c r="KFG26" s="236"/>
      <c r="KFH26" s="236"/>
      <c r="KFI26" s="236"/>
      <c r="KFJ26" s="236"/>
      <c r="KFK26" s="236"/>
      <c r="KFL26" s="236"/>
      <c r="KFM26" s="236"/>
      <c r="KFN26" s="236"/>
      <c r="KFO26" s="236"/>
      <c r="KFP26" s="236"/>
      <c r="KFQ26" s="236"/>
      <c r="KFR26" s="236"/>
      <c r="KFS26" s="236"/>
      <c r="KFT26" s="236"/>
      <c r="KFU26" s="236"/>
      <c r="KFV26" s="236"/>
      <c r="KFW26" s="236"/>
      <c r="KFX26" s="236"/>
      <c r="KFY26" s="236"/>
      <c r="KFZ26" s="236"/>
      <c r="KGA26" s="236"/>
      <c r="KGB26" s="236"/>
      <c r="KGC26" s="236"/>
      <c r="KGD26" s="236"/>
      <c r="KGE26" s="236"/>
      <c r="KGF26" s="236"/>
      <c r="KGG26" s="236"/>
      <c r="KGH26" s="236"/>
      <c r="KGI26" s="236"/>
      <c r="KGJ26" s="236"/>
      <c r="KGK26" s="236"/>
      <c r="KGL26" s="236"/>
      <c r="KGM26" s="236"/>
      <c r="KGN26" s="236"/>
      <c r="KGO26" s="236"/>
      <c r="KGP26" s="236"/>
      <c r="KGQ26" s="236"/>
      <c r="KGR26" s="236"/>
      <c r="KGS26" s="236"/>
      <c r="KGT26" s="236"/>
      <c r="KGU26" s="236"/>
      <c r="KGV26" s="236"/>
      <c r="KGW26" s="236"/>
      <c r="KGX26" s="236"/>
      <c r="KGY26" s="236"/>
      <c r="KGZ26" s="236"/>
      <c r="KHA26" s="236"/>
      <c r="KHB26" s="236"/>
      <c r="KHC26" s="236"/>
      <c r="KHD26" s="236"/>
      <c r="KHE26" s="236"/>
      <c r="KHF26" s="236"/>
      <c r="KHG26" s="236"/>
      <c r="KHH26" s="236"/>
      <c r="KHI26" s="236"/>
      <c r="KHJ26" s="236"/>
      <c r="KHK26" s="236"/>
      <c r="KHL26" s="236"/>
      <c r="KHM26" s="236"/>
      <c r="KHN26" s="236"/>
      <c r="KHO26" s="236"/>
      <c r="KHP26" s="236"/>
      <c r="KHQ26" s="236"/>
      <c r="KHR26" s="236"/>
      <c r="KHS26" s="236"/>
      <c r="KHT26" s="236"/>
      <c r="KHU26" s="236"/>
      <c r="KHV26" s="236"/>
      <c r="KHW26" s="236"/>
      <c r="KHX26" s="236"/>
      <c r="KHY26" s="236"/>
      <c r="KHZ26" s="236"/>
      <c r="KIA26" s="236"/>
      <c r="KIB26" s="236"/>
      <c r="KIC26" s="236"/>
      <c r="KID26" s="236"/>
      <c r="KIE26" s="236"/>
      <c r="KIF26" s="236"/>
      <c r="KIG26" s="236"/>
      <c r="KIH26" s="236"/>
      <c r="KII26" s="236"/>
      <c r="KIJ26" s="236"/>
      <c r="KIK26" s="236"/>
      <c r="KIL26" s="236"/>
      <c r="KIM26" s="236"/>
      <c r="KIN26" s="236"/>
      <c r="KIO26" s="236"/>
      <c r="KIP26" s="236"/>
      <c r="KIQ26" s="236"/>
      <c r="KIR26" s="236"/>
      <c r="KIS26" s="236"/>
      <c r="KIT26" s="236"/>
      <c r="KIU26" s="236"/>
      <c r="KIV26" s="236"/>
      <c r="KIW26" s="236"/>
      <c r="KIX26" s="236"/>
      <c r="KIY26" s="236"/>
      <c r="KIZ26" s="236"/>
      <c r="KJA26" s="236"/>
      <c r="KJB26" s="236"/>
      <c r="KJC26" s="236"/>
      <c r="KJD26" s="236"/>
      <c r="KJE26" s="236"/>
      <c r="KJF26" s="236"/>
      <c r="KJG26" s="236"/>
      <c r="KJH26" s="236"/>
      <c r="KJI26" s="236"/>
      <c r="KJJ26" s="236"/>
      <c r="KJK26" s="236"/>
      <c r="KJL26" s="236"/>
      <c r="KJM26" s="236"/>
      <c r="KJN26" s="236"/>
      <c r="KJO26" s="236"/>
      <c r="KJP26" s="236"/>
      <c r="KJQ26" s="236"/>
      <c r="KJR26" s="236"/>
      <c r="KJS26" s="236"/>
      <c r="KJT26" s="236"/>
      <c r="KJU26" s="236"/>
      <c r="KJV26" s="236"/>
      <c r="KJW26" s="236"/>
      <c r="KJX26" s="236"/>
      <c r="KJY26" s="236"/>
      <c r="KJZ26" s="236"/>
      <c r="KKA26" s="236"/>
      <c r="KKB26" s="236"/>
      <c r="KKC26" s="236"/>
      <c r="KKD26" s="236"/>
      <c r="KKE26" s="236"/>
      <c r="KKF26" s="236"/>
      <c r="KKG26" s="236"/>
      <c r="KKH26" s="236"/>
      <c r="KKI26" s="236"/>
      <c r="KKJ26" s="236"/>
      <c r="KKK26" s="236"/>
      <c r="KKL26" s="236"/>
      <c r="KKM26" s="236"/>
      <c r="KKN26" s="236"/>
      <c r="KKO26" s="236"/>
      <c r="KKP26" s="236"/>
      <c r="KKQ26" s="236"/>
      <c r="KKR26" s="236"/>
      <c r="KKS26" s="236"/>
      <c r="KKT26" s="236"/>
      <c r="KKU26" s="236"/>
      <c r="KKV26" s="236"/>
      <c r="KKW26" s="236"/>
      <c r="KKX26" s="236"/>
      <c r="KKY26" s="236"/>
      <c r="KKZ26" s="236"/>
      <c r="KLA26" s="236"/>
      <c r="KLB26" s="236"/>
      <c r="KLC26" s="236"/>
      <c r="KLD26" s="236"/>
      <c r="KLE26" s="236"/>
      <c r="KLF26" s="236"/>
      <c r="KLG26" s="236"/>
      <c r="KLH26" s="236"/>
      <c r="KLI26" s="236"/>
      <c r="KLJ26" s="236"/>
      <c r="KLK26" s="236"/>
      <c r="KLL26" s="236"/>
      <c r="KLM26" s="236"/>
      <c r="KLN26" s="236"/>
      <c r="KLO26" s="236"/>
      <c r="KLP26" s="236"/>
      <c r="KLQ26" s="236"/>
      <c r="KLR26" s="236"/>
      <c r="KLS26" s="236"/>
      <c r="KLT26" s="236"/>
      <c r="KLU26" s="236"/>
      <c r="KLV26" s="236"/>
      <c r="KLW26" s="236"/>
      <c r="KLX26" s="236"/>
      <c r="KLY26" s="236"/>
      <c r="KLZ26" s="236"/>
      <c r="KMA26" s="236"/>
      <c r="KMB26" s="236"/>
      <c r="KMC26" s="236"/>
      <c r="KMD26" s="236"/>
      <c r="KME26" s="236"/>
      <c r="KMF26" s="236"/>
      <c r="KMG26" s="236"/>
      <c r="KMH26" s="236"/>
      <c r="KMI26" s="236"/>
      <c r="KMJ26" s="236"/>
      <c r="KMK26" s="236"/>
      <c r="KML26" s="236"/>
      <c r="KMM26" s="236"/>
      <c r="KMN26" s="236"/>
      <c r="KMO26" s="236"/>
      <c r="KMP26" s="236"/>
      <c r="KMQ26" s="236"/>
      <c r="KMR26" s="236"/>
      <c r="KMS26" s="236"/>
      <c r="KMT26" s="236"/>
      <c r="KMU26" s="236"/>
      <c r="KMV26" s="236"/>
      <c r="KMW26" s="236"/>
      <c r="KMX26" s="236"/>
      <c r="KMY26" s="236"/>
      <c r="KMZ26" s="236"/>
      <c r="KNA26" s="236"/>
      <c r="KNB26" s="236"/>
      <c r="KNC26" s="236"/>
      <c r="KND26" s="236"/>
      <c r="KNE26" s="236"/>
      <c r="KNF26" s="236"/>
      <c r="KNG26" s="236"/>
      <c r="KNH26" s="236"/>
      <c r="KNI26" s="236"/>
      <c r="KNJ26" s="236"/>
      <c r="KNK26" s="236"/>
      <c r="KNL26" s="236"/>
      <c r="KNM26" s="236"/>
      <c r="KNN26" s="236"/>
      <c r="KNO26" s="236"/>
      <c r="KNP26" s="236"/>
      <c r="KNQ26" s="236"/>
      <c r="KNR26" s="236"/>
      <c r="KNS26" s="236"/>
      <c r="KNT26" s="236"/>
      <c r="KNU26" s="236"/>
      <c r="KNV26" s="236"/>
      <c r="KNW26" s="236"/>
      <c r="KNX26" s="236"/>
      <c r="KNY26" s="236"/>
      <c r="KNZ26" s="236"/>
      <c r="KOA26" s="236"/>
      <c r="KOB26" s="236"/>
      <c r="KOC26" s="236"/>
      <c r="KOD26" s="236"/>
      <c r="KOE26" s="236"/>
      <c r="KOF26" s="236"/>
      <c r="KOG26" s="236"/>
      <c r="KOH26" s="236"/>
      <c r="KOI26" s="236"/>
      <c r="KOJ26" s="236"/>
      <c r="KOK26" s="236"/>
      <c r="KOL26" s="236"/>
      <c r="KOM26" s="236"/>
      <c r="KON26" s="236"/>
      <c r="KOO26" s="236"/>
      <c r="KOP26" s="236"/>
      <c r="KOQ26" s="236"/>
      <c r="KOR26" s="236"/>
      <c r="KOS26" s="236"/>
      <c r="KOT26" s="236"/>
      <c r="KOU26" s="236"/>
      <c r="KOV26" s="236"/>
      <c r="KOW26" s="236"/>
      <c r="KOX26" s="236"/>
      <c r="KOY26" s="236"/>
      <c r="KOZ26" s="236"/>
      <c r="KPA26" s="236"/>
      <c r="KPB26" s="236"/>
      <c r="KPC26" s="236"/>
      <c r="KPD26" s="236"/>
      <c r="KPE26" s="236"/>
      <c r="KPF26" s="236"/>
      <c r="KPG26" s="236"/>
      <c r="KPH26" s="236"/>
      <c r="KPI26" s="236"/>
      <c r="KPJ26" s="236"/>
      <c r="KPK26" s="236"/>
      <c r="KPL26" s="236"/>
      <c r="KPM26" s="236"/>
      <c r="KPN26" s="236"/>
      <c r="KPO26" s="236"/>
      <c r="KPP26" s="236"/>
      <c r="KPQ26" s="236"/>
      <c r="KPR26" s="236"/>
      <c r="KPS26" s="236"/>
      <c r="KPT26" s="236"/>
      <c r="KPU26" s="236"/>
      <c r="KPV26" s="236"/>
      <c r="KPW26" s="236"/>
      <c r="KPX26" s="236"/>
      <c r="KPY26" s="236"/>
      <c r="KPZ26" s="236"/>
      <c r="KQA26" s="236"/>
      <c r="KQB26" s="236"/>
      <c r="KQC26" s="236"/>
      <c r="KQD26" s="236"/>
      <c r="KQE26" s="236"/>
      <c r="KQF26" s="236"/>
      <c r="KQG26" s="236"/>
      <c r="KQH26" s="236"/>
      <c r="KQI26" s="236"/>
      <c r="KQJ26" s="236"/>
      <c r="KQK26" s="236"/>
      <c r="KQL26" s="236"/>
      <c r="KQM26" s="236"/>
      <c r="KQN26" s="236"/>
      <c r="KQO26" s="236"/>
      <c r="KQP26" s="236"/>
      <c r="KQQ26" s="236"/>
      <c r="KQR26" s="236"/>
      <c r="KQS26" s="236"/>
      <c r="KQT26" s="236"/>
      <c r="KQU26" s="236"/>
      <c r="KQV26" s="236"/>
      <c r="KQW26" s="236"/>
      <c r="KQX26" s="236"/>
      <c r="KQY26" s="236"/>
      <c r="KQZ26" s="236"/>
      <c r="KRA26" s="236"/>
      <c r="KRB26" s="236"/>
      <c r="KRC26" s="236"/>
      <c r="KRD26" s="236"/>
      <c r="KRE26" s="236"/>
      <c r="KRF26" s="236"/>
      <c r="KRG26" s="236"/>
      <c r="KRH26" s="236"/>
      <c r="KRI26" s="236"/>
      <c r="KRJ26" s="236"/>
      <c r="KRK26" s="236"/>
      <c r="KRL26" s="236"/>
      <c r="KRM26" s="236"/>
      <c r="KRN26" s="236"/>
      <c r="KRO26" s="236"/>
      <c r="KRP26" s="236"/>
      <c r="KRQ26" s="236"/>
      <c r="KRR26" s="236"/>
      <c r="KRS26" s="236"/>
      <c r="KRT26" s="236"/>
      <c r="KRU26" s="236"/>
      <c r="KRV26" s="236"/>
      <c r="KRW26" s="236"/>
      <c r="KRX26" s="236"/>
      <c r="KRY26" s="236"/>
      <c r="KRZ26" s="236"/>
      <c r="KSA26" s="236"/>
      <c r="KSB26" s="236"/>
      <c r="KSC26" s="236"/>
      <c r="KSD26" s="236"/>
      <c r="KSE26" s="236"/>
      <c r="KSF26" s="236"/>
      <c r="KSG26" s="236"/>
      <c r="KSH26" s="236"/>
      <c r="KSI26" s="236"/>
      <c r="KSJ26" s="236"/>
      <c r="KSK26" s="236"/>
      <c r="KSL26" s="236"/>
      <c r="KSM26" s="236"/>
      <c r="KSN26" s="236"/>
      <c r="KSO26" s="236"/>
      <c r="KSP26" s="236"/>
      <c r="KSQ26" s="236"/>
      <c r="KSR26" s="236"/>
      <c r="KSS26" s="236"/>
      <c r="KST26" s="236"/>
      <c r="KSU26" s="236"/>
      <c r="KSV26" s="236"/>
      <c r="KSW26" s="236"/>
      <c r="KSX26" s="236"/>
      <c r="KSY26" s="236"/>
      <c r="KSZ26" s="236"/>
      <c r="KTA26" s="236"/>
      <c r="KTB26" s="236"/>
      <c r="KTC26" s="236"/>
      <c r="KTD26" s="236"/>
      <c r="KTE26" s="236"/>
      <c r="KTF26" s="236"/>
      <c r="KTG26" s="236"/>
      <c r="KTH26" s="236"/>
      <c r="KTI26" s="236"/>
      <c r="KTJ26" s="236"/>
      <c r="KTK26" s="236"/>
      <c r="KTL26" s="236"/>
      <c r="KTM26" s="236"/>
      <c r="KTN26" s="236"/>
      <c r="KTO26" s="236"/>
      <c r="KTP26" s="236"/>
      <c r="KTQ26" s="236"/>
      <c r="KTR26" s="236"/>
      <c r="KTS26" s="236"/>
      <c r="KTT26" s="236"/>
      <c r="KTU26" s="236"/>
      <c r="KTV26" s="236"/>
      <c r="KTW26" s="236"/>
      <c r="KTX26" s="236"/>
      <c r="KTY26" s="236"/>
      <c r="KTZ26" s="236"/>
      <c r="KUA26" s="236"/>
      <c r="KUB26" s="236"/>
      <c r="KUC26" s="236"/>
      <c r="KUD26" s="236"/>
      <c r="KUE26" s="236"/>
      <c r="KUF26" s="236"/>
      <c r="KUG26" s="236"/>
      <c r="KUH26" s="236"/>
      <c r="KUI26" s="236"/>
      <c r="KUJ26" s="236"/>
      <c r="KUK26" s="236"/>
      <c r="KUL26" s="236"/>
      <c r="KUM26" s="236"/>
      <c r="KUN26" s="236"/>
      <c r="KUO26" s="236"/>
      <c r="KUP26" s="236"/>
      <c r="KUQ26" s="236"/>
      <c r="KUR26" s="236"/>
      <c r="KUS26" s="236"/>
      <c r="KUT26" s="236"/>
      <c r="KUU26" s="236"/>
      <c r="KUV26" s="236"/>
      <c r="KUW26" s="236"/>
      <c r="KUX26" s="236"/>
      <c r="KUY26" s="236"/>
      <c r="KUZ26" s="236"/>
      <c r="KVA26" s="236"/>
      <c r="KVB26" s="236"/>
      <c r="KVC26" s="236"/>
      <c r="KVD26" s="236"/>
      <c r="KVE26" s="236"/>
      <c r="KVF26" s="236"/>
      <c r="KVG26" s="236"/>
      <c r="KVH26" s="236"/>
      <c r="KVI26" s="236"/>
      <c r="KVJ26" s="236"/>
      <c r="KVK26" s="236"/>
      <c r="KVL26" s="236"/>
      <c r="KVM26" s="236"/>
      <c r="KVN26" s="236"/>
      <c r="KVO26" s="236"/>
      <c r="KVP26" s="236"/>
      <c r="KVQ26" s="236"/>
      <c r="KVR26" s="236"/>
      <c r="KVS26" s="236"/>
      <c r="KVT26" s="236"/>
      <c r="KVU26" s="236"/>
      <c r="KVV26" s="236"/>
      <c r="KVW26" s="236"/>
      <c r="KVX26" s="236"/>
      <c r="KVY26" s="236"/>
      <c r="KVZ26" s="236"/>
      <c r="KWA26" s="236"/>
      <c r="KWB26" s="236"/>
      <c r="KWC26" s="236"/>
      <c r="KWD26" s="236"/>
      <c r="KWE26" s="236"/>
      <c r="KWF26" s="236"/>
      <c r="KWG26" s="236"/>
      <c r="KWH26" s="236"/>
      <c r="KWI26" s="236"/>
      <c r="KWJ26" s="236"/>
      <c r="KWK26" s="236"/>
      <c r="KWL26" s="236"/>
      <c r="KWM26" s="236"/>
      <c r="KWN26" s="236"/>
      <c r="KWO26" s="236"/>
      <c r="KWP26" s="236"/>
      <c r="KWQ26" s="236"/>
      <c r="KWR26" s="236"/>
      <c r="KWS26" s="236"/>
      <c r="KWT26" s="236"/>
      <c r="KWU26" s="236"/>
      <c r="KWV26" s="236"/>
      <c r="KWW26" s="236"/>
      <c r="KWX26" s="236"/>
      <c r="KWY26" s="236"/>
      <c r="KWZ26" s="236"/>
      <c r="KXA26" s="236"/>
      <c r="KXB26" s="236"/>
      <c r="KXC26" s="236"/>
      <c r="KXD26" s="236"/>
      <c r="KXE26" s="236"/>
      <c r="KXF26" s="236"/>
      <c r="KXG26" s="236"/>
      <c r="KXH26" s="236"/>
      <c r="KXI26" s="236"/>
      <c r="KXJ26" s="236"/>
      <c r="KXK26" s="236"/>
      <c r="KXL26" s="236"/>
      <c r="KXM26" s="236"/>
      <c r="KXN26" s="236"/>
      <c r="KXO26" s="236"/>
      <c r="KXP26" s="236"/>
      <c r="KXQ26" s="236"/>
      <c r="KXR26" s="236"/>
      <c r="KXS26" s="236"/>
      <c r="KXT26" s="236"/>
      <c r="KXU26" s="236"/>
      <c r="KXV26" s="236"/>
      <c r="KXW26" s="236"/>
      <c r="KXX26" s="236"/>
      <c r="KXY26" s="236"/>
      <c r="KXZ26" s="236"/>
      <c r="KYA26" s="236"/>
      <c r="KYB26" s="236"/>
      <c r="KYC26" s="236"/>
      <c r="KYD26" s="236"/>
      <c r="KYE26" s="236"/>
      <c r="KYF26" s="236"/>
      <c r="KYG26" s="236"/>
      <c r="KYH26" s="236"/>
      <c r="KYI26" s="236"/>
      <c r="KYJ26" s="236"/>
      <c r="KYK26" s="236"/>
      <c r="KYL26" s="236"/>
      <c r="KYM26" s="236"/>
      <c r="KYN26" s="236"/>
      <c r="KYO26" s="236"/>
      <c r="KYP26" s="236"/>
      <c r="KYQ26" s="236"/>
      <c r="KYR26" s="236"/>
      <c r="KYS26" s="236"/>
      <c r="KYT26" s="236"/>
      <c r="KYU26" s="236"/>
      <c r="KYV26" s="236"/>
      <c r="KYW26" s="236"/>
      <c r="KYX26" s="236"/>
      <c r="KYY26" s="236"/>
      <c r="KYZ26" s="236"/>
      <c r="KZA26" s="236"/>
      <c r="KZB26" s="236"/>
      <c r="KZC26" s="236"/>
      <c r="KZD26" s="236"/>
      <c r="KZE26" s="236"/>
      <c r="KZF26" s="236"/>
      <c r="KZG26" s="236"/>
      <c r="KZH26" s="236"/>
      <c r="KZI26" s="236"/>
      <c r="KZJ26" s="236"/>
      <c r="KZK26" s="236"/>
      <c r="KZL26" s="236"/>
      <c r="KZM26" s="236"/>
      <c r="KZN26" s="236"/>
      <c r="KZO26" s="236"/>
      <c r="KZP26" s="236"/>
      <c r="KZQ26" s="236"/>
      <c r="KZR26" s="236"/>
      <c r="KZS26" s="236"/>
      <c r="KZT26" s="236"/>
      <c r="KZU26" s="236"/>
      <c r="KZV26" s="236"/>
      <c r="KZW26" s="236"/>
      <c r="KZX26" s="236"/>
      <c r="KZY26" s="236"/>
      <c r="KZZ26" s="236"/>
      <c r="LAA26" s="236"/>
      <c r="LAB26" s="236"/>
      <c r="LAC26" s="236"/>
      <c r="LAD26" s="236"/>
      <c r="LAE26" s="236"/>
      <c r="LAF26" s="236"/>
      <c r="LAG26" s="236"/>
      <c r="LAH26" s="236"/>
      <c r="LAI26" s="236"/>
      <c r="LAJ26" s="236"/>
      <c r="LAK26" s="236"/>
      <c r="LAL26" s="236"/>
      <c r="LAM26" s="236"/>
      <c r="LAN26" s="236"/>
      <c r="LAO26" s="236"/>
      <c r="LAP26" s="236"/>
      <c r="LAQ26" s="236"/>
      <c r="LAR26" s="236"/>
      <c r="LAS26" s="236"/>
      <c r="LAT26" s="236"/>
      <c r="LAU26" s="236"/>
      <c r="LAV26" s="236"/>
      <c r="LAW26" s="236"/>
      <c r="LAX26" s="236"/>
      <c r="LAY26" s="236"/>
      <c r="LAZ26" s="236"/>
      <c r="LBA26" s="236"/>
      <c r="LBB26" s="236"/>
      <c r="LBC26" s="236"/>
      <c r="LBD26" s="236"/>
      <c r="LBE26" s="236"/>
      <c r="LBF26" s="236"/>
      <c r="LBG26" s="236"/>
      <c r="LBH26" s="236"/>
      <c r="LBI26" s="236"/>
      <c r="LBJ26" s="236"/>
      <c r="LBK26" s="236"/>
      <c r="LBL26" s="236"/>
      <c r="LBM26" s="236"/>
      <c r="LBN26" s="236"/>
      <c r="LBO26" s="236"/>
      <c r="LBP26" s="236"/>
      <c r="LBQ26" s="236"/>
      <c r="LBR26" s="236"/>
      <c r="LBS26" s="236"/>
      <c r="LBT26" s="236"/>
      <c r="LBU26" s="236"/>
      <c r="LBV26" s="236"/>
      <c r="LBW26" s="236"/>
      <c r="LBX26" s="236"/>
      <c r="LBY26" s="236"/>
      <c r="LBZ26" s="236"/>
      <c r="LCA26" s="236"/>
      <c r="LCB26" s="236"/>
      <c r="LCC26" s="236"/>
      <c r="LCD26" s="236"/>
      <c r="LCE26" s="236"/>
      <c r="LCF26" s="236"/>
      <c r="LCG26" s="236"/>
      <c r="LCH26" s="236"/>
      <c r="LCI26" s="236"/>
      <c r="LCJ26" s="236"/>
      <c r="LCK26" s="236"/>
      <c r="LCL26" s="236"/>
      <c r="LCM26" s="236"/>
      <c r="LCN26" s="236"/>
      <c r="LCO26" s="236"/>
      <c r="LCP26" s="236"/>
      <c r="LCQ26" s="236"/>
      <c r="LCR26" s="236"/>
      <c r="LCS26" s="236"/>
      <c r="LCT26" s="236"/>
      <c r="LCU26" s="236"/>
      <c r="LCV26" s="236"/>
      <c r="LCW26" s="236"/>
      <c r="LCX26" s="236"/>
      <c r="LCY26" s="236"/>
      <c r="LCZ26" s="236"/>
      <c r="LDA26" s="236"/>
      <c r="LDB26" s="236"/>
      <c r="LDC26" s="236"/>
      <c r="LDD26" s="236"/>
      <c r="LDE26" s="236"/>
      <c r="LDF26" s="236"/>
      <c r="LDG26" s="236"/>
      <c r="LDH26" s="236"/>
      <c r="LDI26" s="236"/>
      <c r="LDJ26" s="236"/>
      <c r="LDK26" s="236"/>
      <c r="LDL26" s="236"/>
      <c r="LDM26" s="236"/>
      <c r="LDN26" s="236"/>
      <c r="LDO26" s="236"/>
      <c r="LDP26" s="236"/>
      <c r="LDQ26" s="236"/>
      <c r="LDR26" s="236"/>
      <c r="LDS26" s="236"/>
      <c r="LDT26" s="236"/>
      <c r="LDU26" s="236"/>
      <c r="LDV26" s="236"/>
      <c r="LDW26" s="236"/>
      <c r="LDX26" s="236"/>
      <c r="LDY26" s="236"/>
      <c r="LDZ26" s="236"/>
      <c r="LEA26" s="236"/>
      <c r="LEB26" s="236"/>
      <c r="LEC26" s="236"/>
      <c r="LED26" s="236"/>
      <c r="LEE26" s="236"/>
      <c r="LEF26" s="236"/>
      <c r="LEG26" s="236"/>
      <c r="LEH26" s="236"/>
      <c r="LEI26" s="236"/>
      <c r="LEJ26" s="236"/>
      <c r="LEK26" s="236"/>
      <c r="LEL26" s="236"/>
      <c r="LEM26" s="236"/>
      <c r="LEN26" s="236"/>
      <c r="LEO26" s="236"/>
      <c r="LEP26" s="236"/>
      <c r="LEQ26" s="236"/>
      <c r="LER26" s="236"/>
      <c r="LES26" s="236"/>
      <c r="LET26" s="236"/>
      <c r="LEU26" s="236"/>
      <c r="LEV26" s="236"/>
      <c r="LEW26" s="236"/>
      <c r="LEX26" s="236"/>
      <c r="LEY26" s="236"/>
      <c r="LEZ26" s="236"/>
      <c r="LFA26" s="236"/>
      <c r="LFB26" s="236"/>
      <c r="LFC26" s="236"/>
      <c r="LFD26" s="236"/>
      <c r="LFE26" s="236"/>
      <c r="LFF26" s="236"/>
      <c r="LFG26" s="236"/>
      <c r="LFH26" s="236"/>
      <c r="LFI26" s="236"/>
      <c r="LFJ26" s="236"/>
      <c r="LFK26" s="236"/>
      <c r="LFL26" s="236"/>
      <c r="LFM26" s="236"/>
      <c r="LFN26" s="236"/>
      <c r="LFO26" s="236"/>
      <c r="LFP26" s="236"/>
      <c r="LFQ26" s="236"/>
      <c r="LFR26" s="236"/>
      <c r="LFS26" s="236"/>
      <c r="LFT26" s="236"/>
      <c r="LFU26" s="236"/>
      <c r="LFV26" s="236"/>
      <c r="LFW26" s="236"/>
      <c r="LFX26" s="236"/>
      <c r="LFY26" s="236"/>
      <c r="LFZ26" s="236"/>
      <c r="LGA26" s="236"/>
      <c r="LGB26" s="236"/>
      <c r="LGC26" s="236"/>
      <c r="LGD26" s="236"/>
      <c r="LGE26" s="236"/>
      <c r="LGF26" s="236"/>
      <c r="LGG26" s="236"/>
      <c r="LGH26" s="236"/>
      <c r="LGI26" s="236"/>
      <c r="LGJ26" s="236"/>
      <c r="LGK26" s="236"/>
      <c r="LGL26" s="236"/>
      <c r="LGM26" s="236"/>
      <c r="LGN26" s="236"/>
      <c r="LGO26" s="236"/>
      <c r="LGP26" s="236"/>
      <c r="LGQ26" s="236"/>
      <c r="LGR26" s="236"/>
      <c r="LGS26" s="236"/>
      <c r="LGT26" s="236"/>
      <c r="LGU26" s="236"/>
      <c r="LGV26" s="236"/>
      <c r="LGW26" s="236"/>
      <c r="LGX26" s="236"/>
      <c r="LGY26" s="236"/>
      <c r="LGZ26" s="236"/>
      <c r="LHA26" s="236"/>
      <c r="LHB26" s="236"/>
      <c r="LHC26" s="236"/>
      <c r="LHD26" s="236"/>
      <c r="LHE26" s="236"/>
      <c r="LHF26" s="236"/>
      <c r="LHG26" s="236"/>
      <c r="LHH26" s="236"/>
      <c r="LHI26" s="236"/>
      <c r="LHJ26" s="236"/>
      <c r="LHK26" s="236"/>
      <c r="LHL26" s="236"/>
      <c r="LHM26" s="236"/>
      <c r="LHN26" s="236"/>
      <c r="LHO26" s="236"/>
      <c r="LHP26" s="236"/>
      <c r="LHQ26" s="236"/>
      <c r="LHR26" s="236"/>
      <c r="LHS26" s="236"/>
      <c r="LHT26" s="236"/>
      <c r="LHU26" s="236"/>
      <c r="LHV26" s="236"/>
      <c r="LHW26" s="236"/>
      <c r="LHX26" s="236"/>
      <c r="LHY26" s="236"/>
      <c r="LHZ26" s="236"/>
      <c r="LIA26" s="236"/>
      <c r="LIB26" s="236"/>
      <c r="LIC26" s="236"/>
      <c r="LID26" s="236"/>
      <c r="LIE26" s="236"/>
      <c r="LIF26" s="236"/>
      <c r="LIG26" s="236"/>
      <c r="LIH26" s="236"/>
      <c r="LII26" s="236"/>
      <c r="LIJ26" s="236"/>
      <c r="LIK26" s="236"/>
      <c r="LIL26" s="236"/>
      <c r="LIM26" s="236"/>
      <c r="LIN26" s="236"/>
      <c r="LIO26" s="236"/>
      <c r="LIP26" s="236"/>
      <c r="LIQ26" s="236"/>
      <c r="LIR26" s="236"/>
      <c r="LIS26" s="236"/>
      <c r="LIT26" s="236"/>
      <c r="LIU26" s="236"/>
      <c r="LIV26" s="236"/>
      <c r="LIW26" s="236"/>
      <c r="LIX26" s="236"/>
      <c r="LIY26" s="236"/>
      <c r="LIZ26" s="236"/>
      <c r="LJA26" s="236"/>
      <c r="LJB26" s="236"/>
      <c r="LJC26" s="236"/>
      <c r="LJD26" s="236"/>
      <c r="LJE26" s="236"/>
      <c r="LJF26" s="236"/>
      <c r="LJG26" s="236"/>
      <c r="LJH26" s="236"/>
      <c r="LJI26" s="236"/>
      <c r="LJJ26" s="236"/>
      <c r="LJK26" s="236"/>
      <c r="LJL26" s="236"/>
      <c r="LJM26" s="236"/>
      <c r="LJN26" s="236"/>
      <c r="LJO26" s="236"/>
      <c r="LJP26" s="236"/>
      <c r="LJQ26" s="236"/>
      <c r="LJR26" s="236"/>
      <c r="LJS26" s="236"/>
      <c r="LJT26" s="236"/>
      <c r="LJU26" s="236"/>
      <c r="LJV26" s="236"/>
      <c r="LJW26" s="236"/>
      <c r="LJX26" s="236"/>
      <c r="LJY26" s="236"/>
      <c r="LJZ26" s="236"/>
      <c r="LKA26" s="236"/>
      <c r="LKB26" s="236"/>
      <c r="LKC26" s="236"/>
      <c r="LKD26" s="236"/>
      <c r="LKE26" s="236"/>
      <c r="LKF26" s="236"/>
      <c r="LKG26" s="236"/>
      <c r="LKH26" s="236"/>
      <c r="LKI26" s="236"/>
      <c r="LKJ26" s="236"/>
      <c r="LKK26" s="236"/>
      <c r="LKL26" s="236"/>
      <c r="LKM26" s="236"/>
      <c r="LKN26" s="236"/>
      <c r="LKO26" s="236"/>
      <c r="LKP26" s="236"/>
      <c r="LKQ26" s="236"/>
      <c r="LKR26" s="236"/>
      <c r="LKS26" s="236"/>
      <c r="LKT26" s="236"/>
      <c r="LKU26" s="236"/>
      <c r="LKV26" s="236"/>
      <c r="LKW26" s="236"/>
      <c r="LKX26" s="236"/>
      <c r="LKY26" s="236"/>
      <c r="LKZ26" s="236"/>
      <c r="LLA26" s="236"/>
      <c r="LLB26" s="236"/>
      <c r="LLC26" s="236"/>
      <c r="LLD26" s="236"/>
      <c r="LLE26" s="236"/>
      <c r="LLF26" s="236"/>
      <c r="LLG26" s="236"/>
      <c r="LLH26" s="236"/>
      <c r="LLI26" s="236"/>
      <c r="LLJ26" s="236"/>
      <c r="LLK26" s="236"/>
      <c r="LLL26" s="236"/>
      <c r="LLM26" s="236"/>
      <c r="LLN26" s="236"/>
      <c r="LLO26" s="236"/>
      <c r="LLP26" s="236"/>
      <c r="LLQ26" s="236"/>
      <c r="LLR26" s="236"/>
      <c r="LLS26" s="236"/>
      <c r="LLT26" s="236"/>
      <c r="LLU26" s="236"/>
      <c r="LLV26" s="236"/>
      <c r="LLW26" s="236"/>
      <c r="LLX26" s="236"/>
      <c r="LLY26" s="236"/>
      <c r="LLZ26" s="236"/>
      <c r="LMA26" s="236"/>
      <c r="LMB26" s="236"/>
      <c r="LMC26" s="236"/>
      <c r="LMD26" s="236"/>
      <c r="LME26" s="236"/>
      <c r="LMF26" s="236"/>
      <c r="LMG26" s="236"/>
      <c r="LMH26" s="236"/>
      <c r="LMI26" s="236"/>
      <c r="LMJ26" s="236"/>
      <c r="LMK26" s="236"/>
      <c r="LML26" s="236"/>
      <c r="LMM26" s="236"/>
      <c r="LMN26" s="236"/>
      <c r="LMO26" s="236"/>
      <c r="LMP26" s="236"/>
      <c r="LMQ26" s="236"/>
      <c r="LMR26" s="236"/>
      <c r="LMS26" s="236"/>
      <c r="LMT26" s="236"/>
      <c r="LMU26" s="236"/>
      <c r="LMV26" s="236"/>
      <c r="LMW26" s="236"/>
      <c r="LMX26" s="236"/>
      <c r="LMY26" s="236"/>
      <c r="LMZ26" s="236"/>
      <c r="LNA26" s="236"/>
      <c r="LNB26" s="236"/>
      <c r="LNC26" s="236"/>
      <c r="LND26" s="236"/>
      <c r="LNE26" s="236"/>
      <c r="LNF26" s="236"/>
      <c r="LNG26" s="236"/>
      <c r="LNH26" s="236"/>
      <c r="LNI26" s="236"/>
      <c r="LNJ26" s="236"/>
      <c r="LNK26" s="236"/>
      <c r="LNL26" s="236"/>
      <c r="LNM26" s="236"/>
      <c r="LNN26" s="236"/>
      <c r="LNO26" s="236"/>
      <c r="LNP26" s="236"/>
      <c r="LNQ26" s="236"/>
      <c r="LNR26" s="236"/>
      <c r="LNS26" s="236"/>
      <c r="LNT26" s="236"/>
      <c r="LNU26" s="236"/>
      <c r="LNV26" s="236"/>
      <c r="LNW26" s="236"/>
      <c r="LNX26" s="236"/>
      <c r="LNY26" s="236"/>
      <c r="LNZ26" s="236"/>
      <c r="LOA26" s="236"/>
      <c r="LOB26" s="236"/>
      <c r="LOC26" s="236"/>
      <c r="LOD26" s="236"/>
      <c r="LOE26" s="236"/>
      <c r="LOF26" s="236"/>
      <c r="LOG26" s="236"/>
      <c r="LOH26" s="236"/>
      <c r="LOI26" s="236"/>
      <c r="LOJ26" s="236"/>
      <c r="LOK26" s="236"/>
      <c r="LOL26" s="236"/>
      <c r="LOM26" s="236"/>
      <c r="LON26" s="236"/>
      <c r="LOO26" s="236"/>
      <c r="LOP26" s="236"/>
      <c r="LOQ26" s="236"/>
      <c r="LOR26" s="236"/>
      <c r="LOS26" s="236"/>
      <c r="LOT26" s="236"/>
      <c r="LOU26" s="236"/>
      <c r="LOV26" s="236"/>
      <c r="LOW26" s="236"/>
      <c r="LOX26" s="236"/>
      <c r="LOY26" s="236"/>
      <c r="LOZ26" s="236"/>
      <c r="LPA26" s="236"/>
      <c r="LPB26" s="236"/>
      <c r="LPC26" s="236"/>
      <c r="LPD26" s="236"/>
      <c r="LPE26" s="236"/>
      <c r="LPF26" s="236"/>
      <c r="LPG26" s="236"/>
      <c r="LPH26" s="236"/>
      <c r="LPI26" s="236"/>
      <c r="LPJ26" s="236"/>
      <c r="LPK26" s="236"/>
      <c r="LPL26" s="236"/>
      <c r="LPM26" s="236"/>
      <c r="LPN26" s="236"/>
      <c r="LPO26" s="236"/>
      <c r="LPP26" s="236"/>
      <c r="LPQ26" s="236"/>
      <c r="LPR26" s="236"/>
      <c r="LPS26" s="236"/>
      <c r="LPT26" s="236"/>
      <c r="LPU26" s="236"/>
      <c r="LPV26" s="236"/>
      <c r="LPW26" s="236"/>
      <c r="LPX26" s="236"/>
      <c r="LPY26" s="236"/>
      <c r="LPZ26" s="236"/>
      <c r="LQA26" s="236"/>
      <c r="LQB26" s="236"/>
      <c r="LQC26" s="236"/>
      <c r="LQD26" s="236"/>
      <c r="LQE26" s="236"/>
      <c r="LQF26" s="236"/>
      <c r="LQG26" s="236"/>
      <c r="LQH26" s="236"/>
      <c r="LQI26" s="236"/>
      <c r="LQJ26" s="236"/>
      <c r="LQK26" s="236"/>
      <c r="LQL26" s="236"/>
      <c r="LQM26" s="236"/>
      <c r="LQN26" s="236"/>
      <c r="LQO26" s="236"/>
      <c r="LQP26" s="236"/>
      <c r="LQQ26" s="236"/>
      <c r="LQR26" s="236"/>
      <c r="LQS26" s="236"/>
      <c r="LQT26" s="236"/>
      <c r="LQU26" s="236"/>
      <c r="LQV26" s="236"/>
      <c r="LQW26" s="236"/>
      <c r="LQX26" s="236"/>
      <c r="LQY26" s="236"/>
      <c r="LQZ26" s="236"/>
      <c r="LRA26" s="236"/>
      <c r="LRB26" s="236"/>
      <c r="LRC26" s="236"/>
      <c r="LRD26" s="236"/>
      <c r="LRE26" s="236"/>
      <c r="LRF26" s="236"/>
      <c r="LRG26" s="236"/>
      <c r="LRH26" s="236"/>
      <c r="LRI26" s="236"/>
      <c r="LRJ26" s="236"/>
      <c r="LRK26" s="236"/>
      <c r="LRL26" s="236"/>
      <c r="LRM26" s="236"/>
      <c r="LRN26" s="236"/>
      <c r="LRO26" s="236"/>
      <c r="LRP26" s="236"/>
      <c r="LRQ26" s="236"/>
      <c r="LRR26" s="236"/>
      <c r="LRS26" s="236"/>
      <c r="LRT26" s="236"/>
      <c r="LRU26" s="236"/>
      <c r="LRV26" s="236"/>
      <c r="LRW26" s="236"/>
      <c r="LRX26" s="236"/>
      <c r="LRY26" s="236"/>
      <c r="LRZ26" s="236"/>
      <c r="LSA26" s="236"/>
      <c r="LSB26" s="236"/>
      <c r="LSC26" s="236"/>
      <c r="LSD26" s="236"/>
      <c r="LSE26" s="236"/>
      <c r="LSF26" s="236"/>
      <c r="LSG26" s="236"/>
      <c r="LSH26" s="236"/>
      <c r="LSI26" s="236"/>
      <c r="LSJ26" s="236"/>
      <c r="LSK26" s="236"/>
      <c r="LSL26" s="236"/>
      <c r="LSM26" s="236"/>
      <c r="LSN26" s="236"/>
      <c r="LSO26" s="236"/>
      <c r="LSP26" s="236"/>
      <c r="LSQ26" s="236"/>
      <c r="LSR26" s="236"/>
      <c r="LSS26" s="236"/>
      <c r="LST26" s="236"/>
      <c r="LSU26" s="236"/>
      <c r="LSV26" s="236"/>
      <c r="LSW26" s="236"/>
      <c r="LSX26" s="236"/>
      <c r="LSY26" s="236"/>
      <c r="LSZ26" s="236"/>
      <c r="LTA26" s="236"/>
      <c r="LTB26" s="236"/>
      <c r="LTC26" s="236"/>
      <c r="LTD26" s="236"/>
      <c r="LTE26" s="236"/>
      <c r="LTF26" s="236"/>
      <c r="LTG26" s="236"/>
      <c r="LTH26" s="236"/>
      <c r="LTI26" s="236"/>
      <c r="LTJ26" s="236"/>
      <c r="LTK26" s="236"/>
      <c r="LTL26" s="236"/>
      <c r="LTM26" s="236"/>
      <c r="LTN26" s="236"/>
      <c r="LTO26" s="236"/>
      <c r="LTP26" s="236"/>
      <c r="LTQ26" s="236"/>
      <c r="LTR26" s="236"/>
      <c r="LTS26" s="236"/>
      <c r="LTT26" s="236"/>
      <c r="LTU26" s="236"/>
      <c r="LTV26" s="236"/>
      <c r="LTW26" s="236"/>
      <c r="LTX26" s="236"/>
      <c r="LTY26" s="236"/>
      <c r="LTZ26" s="236"/>
      <c r="LUA26" s="236"/>
      <c r="LUB26" s="236"/>
      <c r="LUC26" s="236"/>
      <c r="LUD26" s="236"/>
      <c r="LUE26" s="236"/>
      <c r="LUF26" s="236"/>
      <c r="LUG26" s="236"/>
      <c r="LUH26" s="236"/>
      <c r="LUI26" s="236"/>
      <c r="LUJ26" s="236"/>
      <c r="LUK26" s="236"/>
      <c r="LUL26" s="236"/>
      <c r="LUM26" s="236"/>
      <c r="LUN26" s="236"/>
      <c r="LUO26" s="236"/>
      <c r="LUP26" s="236"/>
      <c r="LUQ26" s="236"/>
      <c r="LUR26" s="236"/>
      <c r="LUS26" s="236"/>
      <c r="LUT26" s="236"/>
      <c r="LUU26" s="236"/>
      <c r="LUV26" s="236"/>
      <c r="LUW26" s="236"/>
      <c r="LUX26" s="236"/>
      <c r="LUY26" s="236"/>
      <c r="LUZ26" s="236"/>
      <c r="LVA26" s="236"/>
      <c r="LVB26" s="236"/>
      <c r="LVC26" s="236"/>
      <c r="LVD26" s="236"/>
      <c r="LVE26" s="236"/>
      <c r="LVF26" s="236"/>
      <c r="LVG26" s="236"/>
      <c r="LVH26" s="236"/>
      <c r="LVI26" s="236"/>
      <c r="LVJ26" s="236"/>
      <c r="LVK26" s="236"/>
      <c r="LVL26" s="236"/>
      <c r="LVM26" s="236"/>
      <c r="LVN26" s="236"/>
      <c r="LVO26" s="236"/>
      <c r="LVP26" s="236"/>
      <c r="LVQ26" s="236"/>
      <c r="LVR26" s="236"/>
      <c r="LVS26" s="236"/>
      <c r="LVT26" s="236"/>
      <c r="LVU26" s="236"/>
      <c r="LVV26" s="236"/>
      <c r="LVW26" s="236"/>
      <c r="LVX26" s="236"/>
      <c r="LVY26" s="236"/>
      <c r="LVZ26" s="236"/>
      <c r="LWA26" s="236"/>
      <c r="LWB26" s="236"/>
      <c r="LWC26" s="236"/>
      <c r="LWD26" s="236"/>
      <c r="LWE26" s="236"/>
      <c r="LWF26" s="236"/>
      <c r="LWG26" s="236"/>
      <c r="LWH26" s="236"/>
      <c r="LWI26" s="236"/>
      <c r="LWJ26" s="236"/>
      <c r="LWK26" s="236"/>
      <c r="LWL26" s="236"/>
      <c r="LWM26" s="236"/>
      <c r="LWN26" s="236"/>
      <c r="LWO26" s="236"/>
      <c r="LWP26" s="236"/>
      <c r="LWQ26" s="236"/>
      <c r="LWR26" s="236"/>
      <c r="LWS26" s="236"/>
      <c r="LWT26" s="236"/>
      <c r="LWU26" s="236"/>
      <c r="LWV26" s="236"/>
      <c r="LWW26" s="236"/>
      <c r="LWX26" s="236"/>
      <c r="LWY26" s="236"/>
      <c r="LWZ26" s="236"/>
      <c r="LXA26" s="236"/>
      <c r="LXB26" s="236"/>
      <c r="LXC26" s="236"/>
      <c r="LXD26" s="236"/>
      <c r="LXE26" s="236"/>
      <c r="LXF26" s="236"/>
      <c r="LXG26" s="236"/>
      <c r="LXH26" s="236"/>
      <c r="LXI26" s="236"/>
      <c r="LXJ26" s="236"/>
      <c r="LXK26" s="236"/>
      <c r="LXL26" s="236"/>
      <c r="LXM26" s="236"/>
      <c r="LXN26" s="236"/>
      <c r="LXO26" s="236"/>
      <c r="LXP26" s="236"/>
      <c r="LXQ26" s="236"/>
      <c r="LXR26" s="236"/>
      <c r="LXS26" s="236"/>
      <c r="LXT26" s="236"/>
      <c r="LXU26" s="236"/>
      <c r="LXV26" s="236"/>
      <c r="LXW26" s="236"/>
      <c r="LXX26" s="236"/>
      <c r="LXY26" s="236"/>
      <c r="LXZ26" s="236"/>
      <c r="LYA26" s="236"/>
      <c r="LYB26" s="236"/>
      <c r="LYC26" s="236"/>
      <c r="LYD26" s="236"/>
      <c r="LYE26" s="236"/>
      <c r="LYF26" s="236"/>
      <c r="LYG26" s="236"/>
      <c r="LYH26" s="236"/>
      <c r="LYI26" s="236"/>
      <c r="LYJ26" s="236"/>
      <c r="LYK26" s="236"/>
      <c r="LYL26" s="236"/>
      <c r="LYM26" s="236"/>
      <c r="LYN26" s="236"/>
      <c r="LYO26" s="236"/>
      <c r="LYP26" s="236"/>
      <c r="LYQ26" s="236"/>
      <c r="LYR26" s="236"/>
      <c r="LYS26" s="236"/>
      <c r="LYT26" s="236"/>
      <c r="LYU26" s="236"/>
      <c r="LYV26" s="236"/>
      <c r="LYW26" s="236"/>
      <c r="LYX26" s="236"/>
      <c r="LYY26" s="236"/>
      <c r="LYZ26" s="236"/>
      <c r="LZA26" s="236"/>
      <c r="LZB26" s="236"/>
      <c r="LZC26" s="236"/>
      <c r="LZD26" s="236"/>
      <c r="LZE26" s="236"/>
      <c r="LZF26" s="236"/>
      <c r="LZG26" s="236"/>
      <c r="LZH26" s="236"/>
      <c r="LZI26" s="236"/>
      <c r="LZJ26" s="236"/>
      <c r="LZK26" s="236"/>
      <c r="LZL26" s="236"/>
      <c r="LZM26" s="236"/>
      <c r="LZN26" s="236"/>
      <c r="LZO26" s="236"/>
      <c r="LZP26" s="236"/>
      <c r="LZQ26" s="236"/>
      <c r="LZR26" s="236"/>
      <c r="LZS26" s="236"/>
      <c r="LZT26" s="236"/>
      <c r="LZU26" s="236"/>
      <c r="LZV26" s="236"/>
      <c r="LZW26" s="236"/>
      <c r="LZX26" s="236"/>
      <c r="LZY26" s="236"/>
      <c r="LZZ26" s="236"/>
      <c r="MAA26" s="236"/>
      <c r="MAB26" s="236"/>
      <c r="MAC26" s="236"/>
      <c r="MAD26" s="236"/>
      <c r="MAE26" s="236"/>
      <c r="MAF26" s="236"/>
      <c r="MAG26" s="236"/>
      <c r="MAH26" s="236"/>
      <c r="MAI26" s="236"/>
      <c r="MAJ26" s="236"/>
      <c r="MAK26" s="236"/>
      <c r="MAL26" s="236"/>
      <c r="MAM26" s="236"/>
      <c r="MAN26" s="236"/>
      <c r="MAO26" s="236"/>
      <c r="MAP26" s="236"/>
      <c r="MAQ26" s="236"/>
      <c r="MAR26" s="236"/>
      <c r="MAS26" s="236"/>
      <c r="MAT26" s="236"/>
      <c r="MAU26" s="236"/>
      <c r="MAV26" s="236"/>
      <c r="MAW26" s="236"/>
      <c r="MAX26" s="236"/>
      <c r="MAY26" s="236"/>
      <c r="MAZ26" s="236"/>
      <c r="MBA26" s="236"/>
      <c r="MBB26" s="236"/>
      <c r="MBC26" s="236"/>
      <c r="MBD26" s="236"/>
      <c r="MBE26" s="236"/>
      <c r="MBF26" s="236"/>
      <c r="MBG26" s="236"/>
      <c r="MBH26" s="236"/>
      <c r="MBI26" s="236"/>
      <c r="MBJ26" s="236"/>
      <c r="MBK26" s="236"/>
      <c r="MBL26" s="236"/>
      <c r="MBM26" s="236"/>
      <c r="MBN26" s="236"/>
      <c r="MBO26" s="236"/>
      <c r="MBP26" s="236"/>
      <c r="MBQ26" s="236"/>
      <c r="MBR26" s="236"/>
      <c r="MBS26" s="236"/>
      <c r="MBT26" s="236"/>
      <c r="MBU26" s="236"/>
      <c r="MBV26" s="236"/>
      <c r="MBW26" s="236"/>
      <c r="MBX26" s="236"/>
      <c r="MBY26" s="236"/>
      <c r="MBZ26" s="236"/>
      <c r="MCA26" s="236"/>
      <c r="MCB26" s="236"/>
      <c r="MCC26" s="236"/>
      <c r="MCD26" s="236"/>
      <c r="MCE26" s="236"/>
      <c r="MCF26" s="236"/>
      <c r="MCG26" s="236"/>
      <c r="MCH26" s="236"/>
      <c r="MCI26" s="236"/>
      <c r="MCJ26" s="236"/>
      <c r="MCK26" s="236"/>
      <c r="MCL26" s="236"/>
      <c r="MCM26" s="236"/>
      <c r="MCN26" s="236"/>
      <c r="MCO26" s="236"/>
      <c r="MCP26" s="236"/>
      <c r="MCQ26" s="236"/>
      <c r="MCR26" s="236"/>
      <c r="MCS26" s="236"/>
      <c r="MCT26" s="236"/>
      <c r="MCU26" s="236"/>
      <c r="MCV26" s="236"/>
      <c r="MCW26" s="236"/>
      <c r="MCX26" s="236"/>
      <c r="MCY26" s="236"/>
      <c r="MCZ26" s="236"/>
      <c r="MDA26" s="236"/>
      <c r="MDB26" s="236"/>
      <c r="MDC26" s="236"/>
      <c r="MDD26" s="236"/>
      <c r="MDE26" s="236"/>
      <c r="MDF26" s="236"/>
      <c r="MDG26" s="236"/>
      <c r="MDH26" s="236"/>
      <c r="MDI26" s="236"/>
      <c r="MDJ26" s="236"/>
      <c r="MDK26" s="236"/>
      <c r="MDL26" s="236"/>
      <c r="MDM26" s="236"/>
      <c r="MDN26" s="236"/>
      <c r="MDO26" s="236"/>
      <c r="MDP26" s="236"/>
      <c r="MDQ26" s="236"/>
      <c r="MDR26" s="236"/>
      <c r="MDS26" s="236"/>
      <c r="MDT26" s="236"/>
      <c r="MDU26" s="236"/>
      <c r="MDV26" s="236"/>
      <c r="MDW26" s="236"/>
      <c r="MDX26" s="236"/>
      <c r="MDY26" s="236"/>
      <c r="MDZ26" s="236"/>
      <c r="MEA26" s="236"/>
      <c r="MEB26" s="236"/>
      <c r="MEC26" s="236"/>
      <c r="MED26" s="236"/>
      <c r="MEE26" s="236"/>
      <c r="MEF26" s="236"/>
      <c r="MEG26" s="236"/>
      <c r="MEH26" s="236"/>
      <c r="MEI26" s="236"/>
      <c r="MEJ26" s="236"/>
      <c r="MEK26" s="236"/>
      <c r="MEL26" s="236"/>
      <c r="MEM26" s="236"/>
      <c r="MEN26" s="236"/>
      <c r="MEO26" s="236"/>
      <c r="MEP26" s="236"/>
      <c r="MEQ26" s="236"/>
      <c r="MER26" s="236"/>
      <c r="MES26" s="236"/>
      <c r="MET26" s="236"/>
      <c r="MEU26" s="236"/>
      <c r="MEV26" s="236"/>
      <c r="MEW26" s="236"/>
      <c r="MEX26" s="236"/>
      <c r="MEY26" s="236"/>
      <c r="MEZ26" s="236"/>
      <c r="MFA26" s="236"/>
      <c r="MFB26" s="236"/>
      <c r="MFC26" s="236"/>
      <c r="MFD26" s="236"/>
      <c r="MFE26" s="236"/>
      <c r="MFF26" s="236"/>
      <c r="MFG26" s="236"/>
      <c r="MFH26" s="236"/>
      <c r="MFI26" s="236"/>
      <c r="MFJ26" s="236"/>
      <c r="MFK26" s="236"/>
      <c r="MFL26" s="236"/>
      <c r="MFM26" s="236"/>
      <c r="MFN26" s="236"/>
      <c r="MFO26" s="236"/>
      <c r="MFP26" s="236"/>
      <c r="MFQ26" s="236"/>
      <c r="MFR26" s="236"/>
      <c r="MFS26" s="236"/>
      <c r="MFT26" s="236"/>
      <c r="MFU26" s="236"/>
      <c r="MFV26" s="236"/>
      <c r="MFW26" s="236"/>
      <c r="MFX26" s="236"/>
      <c r="MFY26" s="236"/>
      <c r="MFZ26" s="236"/>
      <c r="MGA26" s="236"/>
      <c r="MGB26" s="236"/>
      <c r="MGC26" s="236"/>
      <c r="MGD26" s="236"/>
      <c r="MGE26" s="236"/>
      <c r="MGF26" s="236"/>
      <c r="MGG26" s="236"/>
      <c r="MGH26" s="236"/>
      <c r="MGI26" s="236"/>
      <c r="MGJ26" s="236"/>
      <c r="MGK26" s="236"/>
      <c r="MGL26" s="236"/>
      <c r="MGM26" s="236"/>
      <c r="MGN26" s="236"/>
      <c r="MGO26" s="236"/>
      <c r="MGP26" s="236"/>
      <c r="MGQ26" s="236"/>
      <c r="MGR26" s="236"/>
      <c r="MGS26" s="236"/>
      <c r="MGT26" s="236"/>
      <c r="MGU26" s="236"/>
      <c r="MGV26" s="236"/>
      <c r="MGW26" s="236"/>
      <c r="MGX26" s="236"/>
      <c r="MGY26" s="236"/>
      <c r="MGZ26" s="236"/>
      <c r="MHA26" s="236"/>
      <c r="MHB26" s="236"/>
      <c r="MHC26" s="236"/>
      <c r="MHD26" s="236"/>
      <c r="MHE26" s="236"/>
      <c r="MHF26" s="236"/>
      <c r="MHG26" s="236"/>
      <c r="MHH26" s="236"/>
      <c r="MHI26" s="236"/>
      <c r="MHJ26" s="236"/>
      <c r="MHK26" s="236"/>
      <c r="MHL26" s="236"/>
      <c r="MHM26" s="236"/>
      <c r="MHN26" s="236"/>
      <c r="MHO26" s="236"/>
      <c r="MHP26" s="236"/>
      <c r="MHQ26" s="236"/>
      <c r="MHR26" s="236"/>
      <c r="MHS26" s="236"/>
      <c r="MHT26" s="236"/>
      <c r="MHU26" s="236"/>
      <c r="MHV26" s="236"/>
      <c r="MHW26" s="236"/>
      <c r="MHX26" s="236"/>
      <c r="MHY26" s="236"/>
      <c r="MHZ26" s="236"/>
      <c r="MIA26" s="236"/>
      <c r="MIB26" s="236"/>
      <c r="MIC26" s="236"/>
      <c r="MID26" s="236"/>
      <c r="MIE26" s="236"/>
      <c r="MIF26" s="236"/>
      <c r="MIG26" s="236"/>
      <c r="MIH26" s="236"/>
      <c r="MII26" s="236"/>
      <c r="MIJ26" s="236"/>
      <c r="MIK26" s="236"/>
      <c r="MIL26" s="236"/>
      <c r="MIM26" s="236"/>
      <c r="MIN26" s="236"/>
      <c r="MIO26" s="236"/>
      <c r="MIP26" s="236"/>
      <c r="MIQ26" s="236"/>
      <c r="MIR26" s="236"/>
      <c r="MIS26" s="236"/>
      <c r="MIT26" s="236"/>
      <c r="MIU26" s="236"/>
      <c r="MIV26" s="236"/>
      <c r="MIW26" s="236"/>
      <c r="MIX26" s="236"/>
      <c r="MIY26" s="236"/>
      <c r="MIZ26" s="236"/>
      <c r="MJA26" s="236"/>
      <c r="MJB26" s="236"/>
      <c r="MJC26" s="236"/>
      <c r="MJD26" s="236"/>
      <c r="MJE26" s="236"/>
      <c r="MJF26" s="236"/>
      <c r="MJG26" s="236"/>
      <c r="MJH26" s="236"/>
      <c r="MJI26" s="236"/>
      <c r="MJJ26" s="236"/>
      <c r="MJK26" s="236"/>
      <c r="MJL26" s="236"/>
      <c r="MJM26" s="236"/>
      <c r="MJN26" s="236"/>
      <c r="MJO26" s="236"/>
      <c r="MJP26" s="236"/>
      <c r="MJQ26" s="236"/>
      <c r="MJR26" s="236"/>
      <c r="MJS26" s="236"/>
      <c r="MJT26" s="236"/>
      <c r="MJU26" s="236"/>
      <c r="MJV26" s="236"/>
      <c r="MJW26" s="236"/>
      <c r="MJX26" s="236"/>
      <c r="MJY26" s="236"/>
      <c r="MJZ26" s="236"/>
      <c r="MKA26" s="236"/>
      <c r="MKB26" s="236"/>
      <c r="MKC26" s="236"/>
      <c r="MKD26" s="236"/>
      <c r="MKE26" s="236"/>
      <c r="MKF26" s="236"/>
      <c r="MKG26" s="236"/>
      <c r="MKH26" s="236"/>
      <c r="MKI26" s="236"/>
      <c r="MKJ26" s="236"/>
      <c r="MKK26" s="236"/>
      <c r="MKL26" s="236"/>
      <c r="MKM26" s="236"/>
      <c r="MKN26" s="236"/>
      <c r="MKO26" s="236"/>
      <c r="MKP26" s="236"/>
      <c r="MKQ26" s="236"/>
      <c r="MKR26" s="236"/>
      <c r="MKS26" s="236"/>
      <c r="MKT26" s="236"/>
      <c r="MKU26" s="236"/>
      <c r="MKV26" s="236"/>
      <c r="MKW26" s="236"/>
      <c r="MKX26" s="236"/>
      <c r="MKY26" s="236"/>
      <c r="MKZ26" s="236"/>
      <c r="MLA26" s="236"/>
      <c r="MLB26" s="236"/>
      <c r="MLC26" s="236"/>
      <c r="MLD26" s="236"/>
      <c r="MLE26" s="236"/>
      <c r="MLF26" s="236"/>
      <c r="MLG26" s="236"/>
      <c r="MLH26" s="236"/>
      <c r="MLI26" s="236"/>
      <c r="MLJ26" s="236"/>
      <c r="MLK26" s="236"/>
      <c r="MLL26" s="236"/>
      <c r="MLM26" s="236"/>
      <c r="MLN26" s="236"/>
      <c r="MLO26" s="236"/>
      <c r="MLP26" s="236"/>
      <c r="MLQ26" s="236"/>
      <c r="MLR26" s="236"/>
      <c r="MLS26" s="236"/>
      <c r="MLT26" s="236"/>
      <c r="MLU26" s="236"/>
      <c r="MLV26" s="236"/>
      <c r="MLW26" s="236"/>
      <c r="MLX26" s="236"/>
      <c r="MLY26" s="236"/>
      <c r="MLZ26" s="236"/>
      <c r="MMA26" s="236"/>
      <c r="MMB26" s="236"/>
      <c r="MMC26" s="236"/>
      <c r="MMD26" s="236"/>
      <c r="MME26" s="236"/>
      <c r="MMF26" s="236"/>
      <c r="MMG26" s="236"/>
      <c r="MMH26" s="236"/>
      <c r="MMI26" s="236"/>
      <c r="MMJ26" s="236"/>
      <c r="MMK26" s="236"/>
      <c r="MML26" s="236"/>
      <c r="MMM26" s="236"/>
      <c r="MMN26" s="236"/>
      <c r="MMO26" s="236"/>
      <c r="MMP26" s="236"/>
      <c r="MMQ26" s="236"/>
      <c r="MMR26" s="236"/>
      <c r="MMS26" s="236"/>
      <c r="MMT26" s="236"/>
      <c r="MMU26" s="236"/>
      <c r="MMV26" s="236"/>
      <c r="MMW26" s="236"/>
      <c r="MMX26" s="236"/>
      <c r="MMY26" s="236"/>
      <c r="MMZ26" s="236"/>
      <c r="MNA26" s="236"/>
      <c r="MNB26" s="236"/>
      <c r="MNC26" s="236"/>
      <c r="MND26" s="236"/>
      <c r="MNE26" s="236"/>
      <c r="MNF26" s="236"/>
      <c r="MNG26" s="236"/>
      <c r="MNH26" s="236"/>
      <c r="MNI26" s="236"/>
      <c r="MNJ26" s="236"/>
      <c r="MNK26" s="236"/>
      <c r="MNL26" s="236"/>
      <c r="MNM26" s="236"/>
      <c r="MNN26" s="236"/>
      <c r="MNO26" s="236"/>
      <c r="MNP26" s="236"/>
      <c r="MNQ26" s="236"/>
      <c r="MNR26" s="236"/>
      <c r="MNS26" s="236"/>
      <c r="MNT26" s="236"/>
      <c r="MNU26" s="236"/>
      <c r="MNV26" s="236"/>
      <c r="MNW26" s="236"/>
      <c r="MNX26" s="236"/>
      <c r="MNY26" s="236"/>
      <c r="MNZ26" s="236"/>
      <c r="MOA26" s="236"/>
      <c r="MOB26" s="236"/>
      <c r="MOC26" s="236"/>
      <c r="MOD26" s="236"/>
      <c r="MOE26" s="236"/>
      <c r="MOF26" s="236"/>
      <c r="MOG26" s="236"/>
      <c r="MOH26" s="236"/>
      <c r="MOI26" s="236"/>
      <c r="MOJ26" s="236"/>
      <c r="MOK26" s="236"/>
      <c r="MOL26" s="236"/>
      <c r="MOM26" s="236"/>
      <c r="MON26" s="236"/>
      <c r="MOO26" s="236"/>
      <c r="MOP26" s="236"/>
      <c r="MOQ26" s="236"/>
      <c r="MOR26" s="236"/>
      <c r="MOS26" s="236"/>
      <c r="MOT26" s="236"/>
      <c r="MOU26" s="236"/>
      <c r="MOV26" s="236"/>
      <c r="MOW26" s="236"/>
      <c r="MOX26" s="236"/>
      <c r="MOY26" s="236"/>
      <c r="MOZ26" s="236"/>
      <c r="MPA26" s="236"/>
      <c r="MPB26" s="236"/>
      <c r="MPC26" s="236"/>
      <c r="MPD26" s="236"/>
      <c r="MPE26" s="236"/>
      <c r="MPF26" s="236"/>
      <c r="MPG26" s="236"/>
      <c r="MPH26" s="236"/>
      <c r="MPI26" s="236"/>
      <c r="MPJ26" s="236"/>
      <c r="MPK26" s="236"/>
      <c r="MPL26" s="236"/>
      <c r="MPM26" s="236"/>
      <c r="MPN26" s="236"/>
      <c r="MPO26" s="236"/>
      <c r="MPP26" s="236"/>
      <c r="MPQ26" s="236"/>
      <c r="MPR26" s="236"/>
      <c r="MPS26" s="236"/>
      <c r="MPT26" s="236"/>
      <c r="MPU26" s="236"/>
      <c r="MPV26" s="236"/>
      <c r="MPW26" s="236"/>
      <c r="MPX26" s="236"/>
      <c r="MPY26" s="236"/>
      <c r="MPZ26" s="236"/>
      <c r="MQA26" s="236"/>
      <c r="MQB26" s="236"/>
      <c r="MQC26" s="236"/>
      <c r="MQD26" s="236"/>
      <c r="MQE26" s="236"/>
      <c r="MQF26" s="236"/>
      <c r="MQG26" s="236"/>
      <c r="MQH26" s="236"/>
      <c r="MQI26" s="236"/>
      <c r="MQJ26" s="236"/>
      <c r="MQK26" s="236"/>
      <c r="MQL26" s="236"/>
      <c r="MQM26" s="236"/>
      <c r="MQN26" s="236"/>
      <c r="MQO26" s="236"/>
      <c r="MQP26" s="236"/>
      <c r="MQQ26" s="236"/>
      <c r="MQR26" s="236"/>
      <c r="MQS26" s="236"/>
      <c r="MQT26" s="236"/>
      <c r="MQU26" s="236"/>
      <c r="MQV26" s="236"/>
      <c r="MQW26" s="236"/>
      <c r="MQX26" s="236"/>
      <c r="MQY26" s="236"/>
      <c r="MQZ26" s="236"/>
      <c r="MRA26" s="236"/>
      <c r="MRB26" s="236"/>
      <c r="MRC26" s="236"/>
      <c r="MRD26" s="236"/>
      <c r="MRE26" s="236"/>
      <c r="MRF26" s="236"/>
      <c r="MRG26" s="236"/>
      <c r="MRH26" s="236"/>
      <c r="MRI26" s="236"/>
      <c r="MRJ26" s="236"/>
      <c r="MRK26" s="236"/>
      <c r="MRL26" s="236"/>
      <c r="MRM26" s="236"/>
      <c r="MRN26" s="236"/>
      <c r="MRO26" s="236"/>
      <c r="MRP26" s="236"/>
      <c r="MRQ26" s="236"/>
      <c r="MRR26" s="236"/>
      <c r="MRS26" s="236"/>
      <c r="MRT26" s="236"/>
      <c r="MRU26" s="236"/>
      <c r="MRV26" s="236"/>
      <c r="MRW26" s="236"/>
      <c r="MRX26" s="236"/>
      <c r="MRY26" s="236"/>
      <c r="MRZ26" s="236"/>
      <c r="MSA26" s="236"/>
      <c r="MSB26" s="236"/>
      <c r="MSC26" s="236"/>
      <c r="MSD26" s="236"/>
      <c r="MSE26" s="236"/>
      <c r="MSF26" s="236"/>
      <c r="MSG26" s="236"/>
      <c r="MSH26" s="236"/>
      <c r="MSI26" s="236"/>
      <c r="MSJ26" s="236"/>
      <c r="MSK26" s="236"/>
      <c r="MSL26" s="236"/>
      <c r="MSM26" s="236"/>
      <c r="MSN26" s="236"/>
      <c r="MSO26" s="236"/>
      <c r="MSP26" s="236"/>
      <c r="MSQ26" s="236"/>
      <c r="MSR26" s="236"/>
      <c r="MSS26" s="236"/>
      <c r="MST26" s="236"/>
      <c r="MSU26" s="236"/>
      <c r="MSV26" s="236"/>
      <c r="MSW26" s="236"/>
      <c r="MSX26" s="236"/>
      <c r="MSY26" s="236"/>
      <c r="MSZ26" s="236"/>
      <c r="MTA26" s="236"/>
      <c r="MTB26" s="236"/>
      <c r="MTC26" s="236"/>
      <c r="MTD26" s="236"/>
      <c r="MTE26" s="236"/>
      <c r="MTF26" s="236"/>
      <c r="MTG26" s="236"/>
      <c r="MTH26" s="236"/>
      <c r="MTI26" s="236"/>
      <c r="MTJ26" s="236"/>
      <c r="MTK26" s="236"/>
      <c r="MTL26" s="236"/>
      <c r="MTM26" s="236"/>
      <c r="MTN26" s="236"/>
      <c r="MTO26" s="236"/>
      <c r="MTP26" s="236"/>
      <c r="MTQ26" s="236"/>
      <c r="MTR26" s="236"/>
      <c r="MTS26" s="236"/>
      <c r="MTT26" s="236"/>
      <c r="MTU26" s="236"/>
      <c r="MTV26" s="236"/>
      <c r="MTW26" s="236"/>
      <c r="MTX26" s="236"/>
      <c r="MTY26" s="236"/>
      <c r="MTZ26" s="236"/>
      <c r="MUA26" s="236"/>
      <c r="MUB26" s="236"/>
      <c r="MUC26" s="236"/>
      <c r="MUD26" s="236"/>
      <c r="MUE26" s="236"/>
      <c r="MUF26" s="236"/>
      <c r="MUG26" s="236"/>
      <c r="MUH26" s="236"/>
      <c r="MUI26" s="236"/>
      <c r="MUJ26" s="236"/>
      <c r="MUK26" s="236"/>
      <c r="MUL26" s="236"/>
      <c r="MUM26" s="236"/>
      <c r="MUN26" s="236"/>
      <c r="MUO26" s="236"/>
      <c r="MUP26" s="236"/>
      <c r="MUQ26" s="236"/>
      <c r="MUR26" s="236"/>
      <c r="MUS26" s="236"/>
      <c r="MUT26" s="236"/>
      <c r="MUU26" s="236"/>
      <c r="MUV26" s="236"/>
      <c r="MUW26" s="236"/>
      <c r="MUX26" s="236"/>
      <c r="MUY26" s="236"/>
      <c r="MUZ26" s="236"/>
      <c r="MVA26" s="236"/>
      <c r="MVB26" s="236"/>
      <c r="MVC26" s="236"/>
      <c r="MVD26" s="236"/>
      <c r="MVE26" s="236"/>
      <c r="MVF26" s="236"/>
      <c r="MVG26" s="236"/>
      <c r="MVH26" s="236"/>
      <c r="MVI26" s="236"/>
      <c r="MVJ26" s="236"/>
      <c r="MVK26" s="236"/>
      <c r="MVL26" s="236"/>
      <c r="MVM26" s="236"/>
      <c r="MVN26" s="236"/>
      <c r="MVO26" s="236"/>
      <c r="MVP26" s="236"/>
      <c r="MVQ26" s="236"/>
      <c r="MVR26" s="236"/>
      <c r="MVS26" s="236"/>
      <c r="MVT26" s="236"/>
      <c r="MVU26" s="236"/>
      <c r="MVV26" s="236"/>
      <c r="MVW26" s="236"/>
      <c r="MVX26" s="236"/>
      <c r="MVY26" s="236"/>
      <c r="MVZ26" s="236"/>
      <c r="MWA26" s="236"/>
      <c r="MWB26" s="236"/>
      <c r="MWC26" s="236"/>
      <c r="MWD26" s="236"/>
      <c r="MWE26" s="236"/>
      <c r="MWF26" s="236"/>
      <c r="MWG26" s="236"/>
      <c r="MWH26" s="236"/>
      <c r="MWI26" s="236"/>
      <c r="MWJ26" s="236"/>
      <c r="MWK26" s="236"/>
      <c r="MWL26" s="236"/>
      <c r="MWM26" s="236"/>
      <c r="MWN26" s="236"/>
      <c r="MWO26" s="236"/>
      <c r="MWP26" s="236"/>
      <c r="MWQ26" s="236"/>
      <c r="MWR26" s="236"/>
      <c r="MWS26" s="236"/>
      <c r="MWT26" s="236"/>
      <c r="MWU26" s="236"/>
      <c r="MWV26" s="236"/>
      <c r="MWW26" s="236"/>
      <c r="MWX26" s="236"/>
      <c r="MWY26" s="236"/>
      <c r="MWZ26" s="236"/>
      <c r="MXA26" s="236"/>
      <c r="MXB26" s="236"/>
      <c r="MXC26" s="236"/>
      <c r="MXD26" s="236"/>
      <c r="MXE26" s="236"/>
      <c r="MXF26" s="236"/>
      <c r="MXG26" s="236"/>
      <c r="MXH26" s="236"/>
      <c r="MXI26" s="236"/>
      <c r="MXJ26" s="236"/>
      <c r="MXK26" s="236"/>
      <c r="MXL26" s="236"/>
      <c r="MXM26" s="236"/>
      <c r="MXN26" s="236"/>
      <c r="MXO26" s="236"/>
      <c r="MXP26" s="236"/>
      <c r="MXQ26" s="236"/>
      <c r="MXR26" s="236"/>
      <c r="MXS26" s="236"/>
      <c r="MXT26" s="236"/>
      <c r="MXU26" s="236"/>
      <c r="MXV26" s="236"/>
      <c r="MXW26" s="236"/>
      <c r="MXX26" s="236"/>
      <c r="MXY26" s="236"/>
      <c r="MXZ26" s="236"/>
      <c r="MYA26" s="236"/>
      <c r="MYB26" s="236"/>
      <c r="MYC26" s="236"/>
      <c r="MYD26" s="236"/>
      <c r="MYE26" s="236"/>
      <c r="MYF26" s="236"/>
      <c r="MYG26" s="236"/>
      <c r="MYH26" s="236"/>
      <c r="MYI26" s="236"/>
      <c r="MYJ26" s="236"/>
      <c r="MYK26" s="236"/>
      <c r="MYL26" s="236"/>
      <c r="MYM26" s="236"/>
      <c r="MYN26" s="236"/>
      <c r="MYO26" s="236"/>
      <c r="MYP26" s="236"/>
      <c r="MYQ26" s="236"/>
      <c r="MYR26" s="236"/>
      <c r="MYS26" s="236"/>
      <c r="MYT26" s="236"/>
      <c r="MYU26" s="236"/>
      <c r="MYV26" s="236"/>
      <c r="MYW26" s="236"/>
      <c r="MYX26" s="236"/>
      <c r="MYY26" s="236"/>
      <c r="MYZ26" s="236"/>
      <c r="MZA26" s="236"/>
      <c r="MZB26" s="236"/>
      <c r="MZC26" s="236"/>
      <c r="MZD26" s="236"/>
      <c r="MZE26" s="236"/>
      <c r="MZF26" s="236"/>
      <c r="MZG26" s="236"/>
      <c r="MZH26" s="236"/>
      <c r="MZI26" s="236"/>
      <c r="MZJ26" s="236"/>
      <c r="MZK26" s="236"/>
      <c r="MZL26" s="236"/>
      <c r="MZM26" s="236"/>
      <c r="MZN26" s="236"/>
      <c r="MZO26" s="236"/>
      <c r="MZP26" s="236"/>
      <c r="MZQ26" s="236"/>
      <c r="MZR26" s="236"/>
      <c r="MZS26" s="236"/>
      <c r="MZT26" s="236"/>
      <c r="MZU26" s="236"/>
      <c r="MZV26" s="236"/>
      <c r="MZW26" s="236"/>
      <c r="MZX26" s="236"/>
      <c r="MZY26" s="236"/>
      <c r="MZZ26" s="236"/>
      <c r="NAA26" s="236"/>
      <c r="NAB26" s="236"/>
      <c r="NAC26" s="236"/>
      <c r="NAD26" s="236"/>
      <c r="NAE26" s="236"/>
      <c r="NAF26" s="236"/>
      <c r="NAG26" s="236"/>
      <c r="NAH26" s="236"/>
      <c r="NAI26" s="236"/>
      <c r="NAJ26" s="236"/>
      <c r="NAK26" s="236"/>
      <c r="NAL26" s="236"/>
      <c r="NAM26" s="236"/>
      <c r="NAN26" s="236"/>
      <c r="NAO26" s="236"/>
      <c r="NAP26" s="236"/>
      <c r="NAQ26" s="236"/>
      <c r="NAR26" s="236"/>
      <c r="NAS26" s="236"/>
      <c r="NAT26" s="236"/>
      <c r="NAU26" s="236"/>
      <c r="NAV26" s="236"/>
      <c r="NAW26" s="236"/>
      <c r="NAX26" s="236"/>
      <c r="NAY26" s="236"/>
      <c r="NAZ26" s="236"/>
      <c r="NBA26" s="236"/>
      <c r="NBB26" s="236"/>
      <c r="NBC26" s="236"/>
      <c r="NBD26" s="236"/>
      <c r="NBE26" s="236"/>
      <c r="NBF26" s="236"/>
      <c r="NBG26" s="236"/>
      <c r="NBH26" s="236"/>
      <c r="NBI26" s="236"/>
      <c r="NBJ26" s="236"/>
      <c r="NBK26" s="236"/>
      <c r="NBL26" s="236"/>
      <c r="NBM26" s="236"/>
      <c r="NBN26" s="236"/>
      <c r="NBO26" s="236"/>
      <c r="NBP26" s="236"/>
      <c r="NBQ26" s="236"/>
      <c r="NBR26" s="236"/>
      <c r="NBS26" s="236"/>
      <c r="NBT26" s="236"/>
      <c r="NBU26" s="236"/>
      <c r="NBV26" s="236"/>
      <c r="NBW26" s="236"/>
      <c r="NBX26" s="236"/>
      <c r="NBY26" s="236"/>
      <c r="NBZ26" s="236"/>
      <c r="NCA26" s="236"/>
      <c r="NCB26" s="236"/>
      <c r="NCC26" s="236"/>
      <c r="NCD26" s="236"/>
      <c r="NCE26" s="236"/>
      <c r="NCF26" s="236"/>
      <c r="NCG26" s="236"/>
      <c r="NCH26" s="236"/>
      <c r="NCI26" s="236"/>
      <c r="NCJ26" s="236"/>
      <c r="NCK26" s="236"/>
      <c r="NCL26" s="236"/>
      <c r="NCM26" s="236"/>
      <c r="NCN26" s="236"/>
      <c r="NCO26" s="236"/>
      <c r="NCP26" s="236"/>
      <c r="NCQ26" s="236"/>
      <c r="NCR26" s="236"/>
      <c r="NCS26" s="236"/>
      <c r="NCT26" s="236"/>
      <c r="NCU26" s="236"/>
      <c r="NCV26" s="236"/>
      <c r="NCW26" s="236"/>
      <c r="NCX26" s="236"/>
      <c r="NCY26" s="236"/>
      <c r="NCZ26" s="236"/>
      <c r="NDA26" s="236"/>
      <c r="NDB26" s="236"/>
      <c r="NDC26" s="236"/>
      <c r="NDD26" s="236"/>
      <c r="NDE26" s="236"/>
      <c r="NDF26" s="236"/>
      <c r="NDG26" s="236"/>
      <c r="NDH26" s="236"/>
      <c r="NDI26" s="236"/>
      <c r="NDJ26" s="236"/>
      <c r="NDK26" s="236"/>
      <c r="NDL26" s="236"/>
      <c r="NDM26" s="236"/>
      <c r="NDN26" s="236"/>
      <c r="NDO26" s="236"/>
      <c r="NDP26" s="236"/>
      <c r="NDQ26" s="236"/>
      <c r="NDR26" s="236"/>
      <c r="NDS26" s="236"/>
      <c r="NDT26" s="236"/>
      <c r="NDU26" s="236"/>
      <c r="NDV26" s="236"/>
      <c r="NDW26" s="236"/>
      <c r="NDX26" s="236"/>
      <c r="NDY26" s="236"/>
      <c r="NDZ26" s="236"/>
      <c r="NEA26" s="236"/>
      <c r="NEB26" s="236"/>
      <c r="NEC26" s="236"/>
      <c r="NED26" s="236"/>
      <c r="NEE26" s="236"/>
      <c r="NEF26" s="236"/>
      <c r="NEG26" s="236"/>
      <c r="NEH26" s="236"/>
      <c r="NEI26" s="236"/>
      <c r="NEJ26" s="236"/>
      <c r="NEK26" s="236"/>
      <c r="NEL26" s="236"/>
      <c r="NEM26" s="236"/>
      <c r="NEN26" s="236"/>
      <c r="NEO26" s="236"/>
      <c r="NEP26" s="236"/>
      <c r="NEQ26" s="236"/>
      <c r="NER26" s="236"/>
      <c r="NES26" s="236"/>
      <c r="NET26" s="236"/>
      <c r="NEU26" s="236"/>
      <c r="NEV26" s="236"/>
      <c r="NEW26" s="236"/>
      <c r="NEX26" s="236"/>
      <c r="NEY26" s="236"/>
      <c r="NEZ26" s="236"/>
      <c r="NFA26" s="236"/>
      <c r="NFB26" s="236"/>
      <c r="NFC26" s="236"/>
      <c r="NFD26" s="236"/>
      <c r="NFE26" s="236"/>
      <c r="NFF26" s="236"/>
      <c r="NFG26" s="236"/>
      <c r="NFH26" s="236"/>
      <c r="NFI26" s="236"/>
      <c r="NFJ26" s="236"/>
      <c r="NFK26" s="236"/>
      <c r="NFL26" s="236"/>
      <c r="NFM26" s="236"/>
      <c r="NFN26" s="236"/>
      <c r="NFO26" s="236"/>
      <c r="NFP26" s="236"/>
      <c r="NFQ26" s="236"/>
      <c r="NFR26" s="236"/>
      <c r="NFS26" s="236"/>
      <c r="NFT26" s="236"/>
      <c r="NFU26" s="236"/>
      <c r="NFV26" s="236"/>
      <c r="NFW26" s="236"/>
      <c r="NFX26" s="236"/>
      <c r="NFY26" s="236"/>
      <c r="NFZ26" s="236"/>
      <c r="NGA26" s="236"/>
      <c r="NGB26" s="236"/>
      <c r="NGC26" s="236"/>
      <c r="NGD26" s="236"/>
      <c r="NGE26" s="236"/>
      <c r="NGF26" s="236"/>
      <c r="NGG26" s="236"/>
      <c r="NGH26" s="236"/>
      <c r="NGI26" s="236"/>
      <c r="NGJ26" s="236"/>
      <c r="NGK26" s="236"/>
      <c r="NGL26" s="236"/>
      <c r="NGM26" s="236"/>
      <c r="NGN26" s="236"/>
      <c r="NGO26" s="236"/>
      <c r="NGP26" s="236"/>
      <c r="NGQ26" s="236"/>
      <c r="NGR26" s="236"/>
      <c r="NGS26" s="236"/>
      <c r="NGT26" s="236"/>
      <c r="NGU26" s="236"/>
      <c r="NGV26" s="236"/>
      <c r="NGW26" s="236"/>
      <c r="NGX26" s="236"/>
      <c r="NGY26" s="236"/>
      <c r="NGZ26" s="236"/>
      <c r="NHA26" s="236"/>
      <c r="NHB26" s="236"/>
      <c r="NHC26" s="236"/>
      <c r="NHD26" s="236"/>
      <c r="NHE26" s="236"/>
      <c r="NHF26" s="236"/>
      <c r="NHG26" s="236"/>
      <c r="NHH26" s="236"/>
      <c r="NHI26" s="236"/>
      <c r="NHJ26" s="236"/>
      <c r="NHK26" s="236"/>
      <c r="NHL26" s="236"/>
      <c r="NHM26" s="236"/>
      <c r="NHN26" s="236"/>
      <c r="NHO26" s="236"/>
      <c r="NHP26" s="236"/>
      <c r="NHQ26" s="236"/>
      <c r="NHR26" s="236"/>
      <c r="NHS26" s="236"/>
      <c r="NHT26" s="236"/>
      <c r="NHU26" s="236"/>
      <c r="NHV26" s="236"/>
      <c r="NHW26" s="236"/>
      <c r="NHX26" s="236"/>
      <c r="NHY26" s="236"/>
      <c r="NHZ26" s="236"/>
      <c r="NIA26" s="236"/>
      <c r="NIB26" s="236"/>
      <c r="NIC26" s="236"/>
      <c r="NID26" s="236"/>
      <c r="NIE26" s="236"/>
      <c r="NIF26" s="236"/>
      <c r="NIG26" s="236"/>
      <c r="NIH26" s="236"/>
      <c r="NII26" s="236"/>
      <c r="NIJ26" s="236"/>
      <c r="NIK26" s="236"/>
      <c r="NIL26" s="236"/>
      <c r="NIM26" s="236"/>
      <c r="NIN26" s="236"/>
      <c r="NIO26" s="236"/>
      <c r="NIP26" s="236"/>
      <c r="NIQ26" s="236"/>
      <c r="NIR26" s="236"/>
      <c r="NIS26" s="236"/>
      <c r="NIT26" s="236"/>
      <c r="NIU26" s="236"/>
      <c r="NIV26" s="236"/>
      <c r="NIW26" s="236"/>
      <c r="NIX26" s="236"/>
      <c r="NIY26" s="236"/>
      <c r="NIZ26" s="236"/>
      <c r="NJA26" s="236"/>
      <c r="NJB26" s="236"/>
      <c r="NJC26" s="236"/>
      <c r="NJD26" s="236"/>
      <c r="NJE26" s="236"/>
      <c r="NJF26" s="236"/>
      <c r="NJG26" s="236"/>
      <c r="NJH26" s="236"/>
      <c r="NJI26" s="236"/>
      <c r="NJJ26" s="236"/>
      <c r="NJK26" s="236"/>
      <c r="NJL26" s="236"/>
      <c r="NJM26" s="236"/>
      <c r="NJN26" s="236"/>
      <c r="NJO26" s="236"/>
      <c r="NJP26" s="236"/>
      <c r="NJQ26" s="236"/>
      <c r="NJR26" s="236"/>
      <c r="NJS26" s="236"/>
      <c r="NJT26" s="236"/>
      <c r="NJU26" s="236"/>
      <c r="NJV26" s="236"/>
      <c r="NJW26" s="236"/>
      <c r="NJX26" s="236"/>
      <c r="NJY26" s="236"/>
      <c r="NJZ26" s="236"/>
      <c r="NKA26" s="236"/>
      <c r="NKB26" s="236"/>
      <c r="NKC26" s="236"/>
      <c r="NKD26" s="236"/>
      <c r="NKE26" s="236"/>
      <c r="NKF26" s="236"/>
      <c r="NKG26" s="236"/>
      <c r="NKH26" s="236"/>
      <c r="NKI26" s="236"/>
      <c r="NKJ26" s="236"/>
      <c r="NKK26" s="236"/>
      <c r="NKL26" s="236"/>
      <c r="NKM26" s="236"/>
      <c r="NKN26" s="236"/>
      <c r="NKO26" s="236"/>
      <c r="NKP26" s="236"/>
      <c r="NKQ26" s="236"/>
      <c r="NKR26" s="236"/>
      <c r="NKS26" s="236"/>
      <c r="NKT26" s="236"/>
      <c r="NKU26" s="236"/>
      <c r="NKV26" s="236"/>
      <c r="NKW26" s="236"/>
      <c r="NKX26" s="236"/>
      <c r="NKY26" s="236"/>
      <c r="NKZ26" s="236"/>
      <c r="NLA26" s="236"/>
      <c r="NLB26" s="236"/>
      <c r="NLC26" s="236"/>
      <c r="NLD26" s="236"/>
      <c r="NLE26" s="236"/>
      <c r="NLF26" s="236"/>
      <c r="NLG26" s="236"/>
      <c r="NLH26" s="236"/>
      <c r="NLI26" s="236"/>
      <c r="NLJ26" s="236"/>
      <c r="NLK26" s="236"/>
      <c r="NLL26" s="236"/>
      <c r="NLM26" s="236"/>
      <c r="NLN26" s="236"/>
      <c r="NLO26" s="236"/>
      <c r="NLP26" s="236"/>
      <c r="NLQ26" s="236"/>
      <c r="NLR26" s="236"/>
      <c r="NLS26" s="236"/>
      <c r="NLT26" s="236"/>
      <c r="NLU26" s="236"/>
      <c r="NLV26" s="236"/>
      <c r="NLW26" s="236"/>
      <c r="NLX26" s="236"/>
      <c r="NLY26" s="236"/>
      <c r="NLZ26" s="236"/>
      <c r="NMA26" s="236"/>
      <c r="NMB26" s="236"/>
      <c r="NMC26" s="236"/>
      <c r="NMD26" s="236"/>
      <c r="NME26" s="236"/>
      <c r="NMF26" s="236"/>
      <c r="NMG26" s="236"/>
      <c r="NMH26" s="236"/>
      <c r="NMI26" s="236"/>
      <c r="NMJ26" s="236"/>
      <c r="NMK26" s="236"/>
      <c r="NML26" s="236"/>
      <c r="NMM26" s="236"/>
      <c r="NMN26" s="236"/>
      <c r="NMO26" s="236"/>
      <c r="NMP26" s="236"/>
      <c r="NMQ26" s="236"/>
      <c r="NMR26" s="236"/>
      <c r="NMS26" s="236"/>
      <c r="NMT26" s="236"/>
      <c r="NMU26" s="236"/>
      <c r="NMV26" s="236"/>
      <c r="NMW26" s="236"/>
      <c r="NMX26" s="236"/>
      <c r="NMY26" s="236"/>
      <c r="NMZ26" s="236"/>
      <c r="NNA26" s="236"/>
      <c r="NNB26" s="236"/>
      <c r="NNC26" s="236"/>
      <c r="NND26" s="236"/>
      <c r="NNE26" s="236"/>
      <c r="NNF26" s="236"/>
      <c r="NNG26" s="236"/>
      <c r="NNH26" s="236"/>
      <c r="NNI26" s="236"/>
      <c r="NNJ26" s="236"/>
      <c r="NNK26" s="236"/>
      <c r="NNL26" s="236"/>
      <c r="NNM26" s="236"/>
      <c r="NNN26" s="236"/>
      <c r="NNO26" s="236"/>
      <c r="NNP26" s="236"/>
      <c r="NNQ26" s="236"/>
      <c r="NNR26" s="236"/>
      <c r="NNS26" s="236"/>
      <c r="NNT26" s="236"/>
      <c r="NNU26" s="236"/>
      <c r="NNV26" s="236"/>
      <c r="NNW26" s="236"/>
      <c r="NNX26" s="236"/>
      <c r="NNY26" s="236"/>
      <c r="NNZ26" s="236"/>
      <c r="NOA26" s="236"/>
      <c r="NOB26" s="236"/>
      <c r="NOC26" s="236"/>
      <c r="NOD26" s="236"/>
      <c r="NOE26" s="236"/>
      <c r="NOF26" s="236"/>
      <c r="NOG26" s="236"/>
      <c r="NOH26" s="236"/>
      <c r="NOI26" s="236"/>
      <c r="NOJ26" s="236"/>
      <c r="NOK26" s="236"/>
      <c r="NOL26" s="236"/>
      <c r="NOM26" s="236"/>
      <c r="NON26" s="236"/>
      <c r="NOO26" s="236"/>
      <c r="NOP26" s="236"/>
      <c r="NOQ26" s="236"/>
      <c r="NOR26" s="236"/>
      <c r="NOS26" s="236"/>
      <c r="NOT26" s="236"/>
      <c r="NOU26" s="236"/>
      <c r="NOV26" s="236"/>
      <c r="NOW26" s="236"/>
      <c r="NOX26" s="236"/>
      <c r="NOY26" s="236"/>
      <c r="NOZ26" s="236"/>
      <c r="NPA26" s="236"/>
      <c r="NPB26" s="236"/>
      <c r="NPC26" s="236"/>
      <c r="NPD26" s="236"/>
      <c r="NPE26" s="236"/>
      <c r="NPF26" s="236"/>
      <c r="NPG26" s="236"/>
      <c r="NPH26" s="236"/>
      <c r="NPI26" s="236"/>
      <c r="NPJ26" s="236"/>
      <c r="NPK26" s="236"/>
      <c r="NPL26" s="236"/>
      <c r="NPM26" s="236"/>
      <c r="NPN26" s="236"/>
      <c r="NPO26" s="236"/>
      <c r="NPP26" s="236"/>
      <c r="NPQ26" s="236"/>
      <c r="NPR26" s="236"/>
      <c r="NPS26" s="236"/>
      <c r="NPT26" s="236"/>
      <c r="NPU26" s="236"/>
      <c r="NPV26" s="236"/>
      <c r="NPW26" s="236"/>
      <c r="NPX26" s="236"/>
      <c r="NPY26" s="236"/>
      <c r="NPZ26" s="236"/>
      <c r="NQA26" s="236"/>
      <c r="NQB26" s="236"/>
      <c r="NQC26" s="236"/>
      <c r="NQD26" s="236"/>
      <c r="NQE26" s="236"/>
      <c r="NQF26" s="236"/>
      <c r="NQG26" s="236"/>
      <c r="NQH26" s="236"/>
      <c r="NQI26" s="236"/>
      <c r="NQJ26" s="236"/>
      <c r="NQK26" s="236"/>
      <c r="NQL26" s="236"/>
      <c r="NQM26" s="236"/>
      <c r="NQN26" s="236"/>
      <c r="NQO26" s="236"/>
      <c r="NQP26" s="236"/>
      <c r="NQQ26" s="236"/>
      <c r="NQR26" s="236"/>
      <c r="NQS26" s="236"/>
      <c r="NQT26" s="236"/>
      <c r="NQU26" s="236"/>
      <c r="NQV26" s="236"/>
      <c r="NQW26" s="236"/>
      <c r="NQX26" s="236"/>
      <c r="NQY26" s="236"/>
      <c r="NQZ26" s="236"/>
      <c r="NRA26" s="236"/>
      <c r="NRB26" s="236"/>
      <c r="NRC26" s="236"/>
      <c r="NRD26" s="236"/>
      <c r="NRE26" s="236"/>
      <c r="NRF26" s="236"/>
      <c r="NRG26" s="236"/>
      <c r="NRH26" s="236"/>
      <c r="NRI26" s="236"/>
      <c r="NRJ26" s="236"/>
      <c r="NRK26" s="236"/>
      <c r="NRL26" s="236"/>
      <c r="NRM26" s="236"/>
      <c r="NRN26" s="236"/>
      <c r="NRO26" s="236"/>
      <c r="NRP26" s="236"/>
      <c r="NRQ26" s="236"/>
      <c r="NRR26" s="236"/>
      <c r="NRS26" s="236"/>
      <c r="NRT26" s="236"/>
      <c r="NRU26" s="236"/>
      <c r="NRV26" s="236"/>
      <c r="NRW26" s="236"/>
      <c r="NRX26" s="236"/>
      <c r="NRY26" s="236"/>
      <c r="NRZ26" s="236"/>
      <c r="NSA26" s="236"/>
      <c r="NSB26" s="236"/>
      <c r="NSC26" s="236"/>
      <c r="NSD26" s="236"/>
      <c r="NSE26" s="236"/>
      <c r="NSF26" s="236"/>
      <c r="NSG26" s="236"/>
      <c r="NSH26" s="236"/>
      <c r="NSI26" s="236"/>
      <c r="NSJ26" s="236"/>
      <c r="NSK26" s="236"/>
      <c r="NSL26" s="236"/>
      <c r="NSM26" s="236"/>
      <c r="NSN26" s="236"/>
      <c r="NSO26" s="236"/>
      <c r="NSP26" s="236"/>
      <c r="NSQ26" s="236"/>
      <c r="NSR26" s="236"/>
      <c r="NSS26" s="236"/>
      <c r="NST26" s="236"/>
      <c r="NSU26" s="236"/>
      <c r="NSV26" s="236"/>
      <c r="NSW26" s="236"/>
      <c r="NSX26" s="236"/>
      <c r="NSY26" s="236"/>
      <c r="NSZ26" s="236"/>
      <c r="NTA26" s="236"/>
      <c r="NTB26" s="236"/>
      <c r="NTC26" s="236"/>
      <c r="NTD26" s="236"/>
      <c r="NTE26" s="236"/>
      <c r="NTF26" s="236"/>
      <c r="NTG26" s="236"/>
      <c r="NTH26" s="236"/>
      <c r="NTI26" s="236"/>
      <c r="NTJ26" s="236"/>
      <c r="NTK26" s="236"/>
      <c r="NTL26" s="236"/>
      <c r="NTM26" s="236"/>
      <c r="NTN26" s="236"/>
      <c r="NTO26" s="236"/>
      <c r="NTP26" s="236"/>
      <c r="NTQ26" s="236"/>
      <c r="NTR26" s="236"/>
      <c r="NTS26" s="236"/>
      <c r="NTT26" s="236"/>
      <c r="NTU26" s="236"/>
      <c r="NTV26" s="236"/>
      <c r="NTW26" s="236"/>
      <c r="NTX26" s="236"/>
      <c r="NTY26" s="236"/>
      <c r="NTZ26" s="236"/>
      <c r="NUA26" s="236"/>
      <c r="NUB26" s="236"/>
      <c r="NUC26" s="236"/>
      <c r="NUD26" s="236"/>
      <c r="NUE26" s="236"/>
      <c r="NUF26" s="236"/>
      <c r="NUG26" s="236"/>
      <c r="NUH26" s="236"/>
      <c r="NUI26" s="236"/>
      <c r="NUJ26" s="236"/>
      <c r="NUK26" s="236"/>
      <c r="NUL26" s="236"/>
      <c r="NUM26" s="236"/>
      <c r="NUN26" s="236"/>
      <c r="NUO26" s="236"/>
      <c r="NUP26" s="236"/>
      <c r="NUQ26" s="236"/>
      <c r="NUR26" s="236"/>
      <c r="NUS26" s="236"/>
      <c r="NUT26" s="236"/>
      <c r="NUU26" s="236"/>
      <c r="NUV26" s="236"/>
      <c r="NUW26" s="236"/>
      <c r="NUX26" s="236"/>
      <c r="NUY26" s="236"/>
      <c r="NUZ26" s="236"/>
      <c r="NVA26" s="236"/>
      <c r="NVB26" s="236"/>
      <c r="NVC26" s="236"/>
      <c r="NVD26" s="236"/>
      <c r="NVE26" s="236"/>
      <c r="NVF26" s="236"/>
      <c r="NVG26" s="236"/>
      <c r="NVH26" s="236"/>
      <c r="NVI26" s="236"/>
      <c r="NVJ26" s="236"/>
      <c r="NVK26" s="236"/>
      <c r="NVL26" s="236"/>
      <c r="NVM26" s="236"/>
      <c r="NVN26" s="236"/>
      <c r="NVO26" s="236"/>
      <c r="NVP26" s="236"/>
      <c r="NVQ26" s="236"/>
      <c r="NVR26" s="236"/>
      <c r="NVS26" s="236"/>
      <c r="NVT26" s="236"/>
      <c r="NVU26" s="236"/>
      <c r="NVV26" s="236"/>
      <c r="NVW26" s="236"/>
      <c r="NVX26" s="236"/>
      <c r="NVY26" s="236"/>
      <c r="NVZ26" s="236"/>
      <c r="NWA26" s="236"/>
      <c r="NWB26" s="236"/>
      <c r="NWC26" s="236"/>
      <c r="NWD26" s="236"/>
      <c r="NWE26" s="236"/>
      <c r="NWF26" s="236"/>
      <c r="NWG26" s="236"/>
      <c r="NWH26" s="236"/>
      <c r="NWI26" s="236"/>
      <c r="NWJ26" s="236"/>
      <c r="NWK26" s="236"/>
      <c r="NWL26" s="236"/>
      <c r="NWM26" s="236"/>
      <c r="NWN26" s="236"/>
      <c r="NWO26" s="236"/>
      <c r="NWP26" s="236"/>
      <c r="NWQ26" s="236"/>
      <c r="NWR26" s="236"/>
      <c r="NWS26" s="236"/>
      <c r="NWT26" s="236"/>
      <c r="NWU26" s="236"/>
      <c r="NWV26" s="236"/>
      <c r="NWW26" s="236"/>
      <c r="NWX26" s="236"/>
      <c r="NWY26" s="236"/>
      <c r="NWZ26" s="236"/>
      <c r="NXA26" s="236"/>
      <c r="NXB26" s="236"/>
      <c r="NXC26" s="236"/>
      <c r="NXD26" s="236"/>
      <c r="NXE26" s="236"/>
      <c r="NXF26" s="236"/>
      <c r="NXG26" s="236"/>
      <c r="NXH26" s="236"/>
      <c r="NXI26" s="236"/>
      <c r="NXJ26" s="236"/>
      <c r="NXK26" s="236"/>
      <c r="NXL26" s="236"/>
      <c r="NXM26" s="236"/>
      <c r="NXN26" s="236"/>
      <c r="NXO26" s="236"/>
      <c r="NXP26" s="236"/>
      <c r="NXQ26" s="236"/>
      <c r="NXR26" s="236"/>
      <c r="NXS26" s="236"/>
      <c r="NXT26" s="236"/>
      <c r="NXU26" s="236"/>
      <c r="NXV26" s="236"/>
      <c r="NXW26" s="236"/>
      <c r="NXX26" s="236"/>
      <c r="NXY26" s="236"/>
      <c r="NXZ26" s="236"/>
      <c r="NYA26" s="236"/>
      <c r="NYB26" s="236"/>
      <c r="NYC26" s="236"/>
      <c r="NYD26" s="236"/>
      <c r="NYE26" s="236"/>
      <c r="NYF26" s="236"/>
      <c r="NYG26" s="236"/>
      <c r="NYH26" s="236"/>
      <c r="NYI26" s="236"/>
      <c r="NYJ26" s="236"/>
      <c r="NYK26" s="236"/>
      <c r="NYL26" s="236"/>
      <c r="NYM26" s="236"/>
      <c r="NYN26" s="236"/>
      <c r="NYO26" s="236"/>
      <c r="NYP26" s="236"/>
      <c r="NYQ26" s="236"/>
      <c r="NYR26" s="236"/>
      <c r="NYS26" s="236"/>
      <c r="NYT26" s="236"/>
      <c r="NYU26" s="236"/>
      <c r="NYV26" s="236"/>
      <c r="NYW26" s="236"/>
      <c r="NYX26" s="236"/>
      <c r="NYY26" s="236"/>
      <c r="NYZ26" s="236"/>
      <c r="NZA26" s="236"/>
      <c r="NZB26" s="236"/>
      <c r="NZC26" s="236"/>
      <c r="NZD26" s="236"/>
      <c r="NZE26" s="236"/>
      <c r="NZF26" s="236"/>
      <c r="NZG26" s="236"/>
      <c r="NZH26" s="236"/>
      <c r="NZI26" s="236"/>
      <c r="NZJ26" s="236"/>
      <c r="NZK26" s="236"/>
      <c r="NZL26" s="236"/>
      <c r="NZM26" s="236"/>
      <c r="NZN26" s="236"/>
      <c r="NZO26" s="236"/>
      <c r="NZP26" s="236"/>
      <c r="NZQ26" s="236"/>
      <c r="NZR26" s="236"/>
      <c r="NZS26" s="236"/>
      <c r="NZT26" s="236"/>
      <c r="NZU26" s="236"/>
      <c r="NZV26" s="236"/>
      <c r="NZW26" s="236"/>
      <c r="NZX26" s="236"/>
      <c r="NZY26" s="236"/>
      <c r="NZZ26" s="236"/>
      <c r="OAA26" s="236"/>
      <c r="OAB26" s="236"/>
      <c r="OAC26" s="236"/>
      <c r="OAD26" s="236"/>
      <c r="OAE26" s="236"/>
      <c r="OAF26" s="236"/>
      <c r="OAG26" s="236"/>
      <c r="OAH26" s="236"/>
      <c r="OAI26" s="236"/>
      <c r="OAJ26" s="236"/>
      <c r="OAK26" s="236"/>
      <c r="OAL26" s="236"/>
      <c r="OAM26" s="236"/>
      <c r="OAN26" s="236"/>
      <c r="OAO26" s="236"/>
      <c r="OAP26" s="236"/>
      <c r="OAQ26" s="236"/>
      <c r="OAR26" s="236"/>
      <c r="OAS26" s="236"/>
      <c r="OAT26" s="236"/>
      <c r="OAU26" s="236"/>
      <c r="OAV26" s="236"/>
      <c r="OAW26" s="236"/>
      <c r="OAX26" s="236"/>
      <c r="OAY26" s="236"/>
      <c r="OAZ26" s="236"/>
      <c r="OBA26" s="236"/>
      <c r="OBB26" s="236"/>
      <c r="OBC26" s="236"/>
      <c r="OBD26" s="236"/>
      <c r="OBE26" s="236"/>
      <c r="OBF26" s="236"/>
      <c r="OBG26" s="236"/>
      <c r="OBH26" s="236"/>
      <c r="OBI26" s="236"/>
      <c r="OBJ26" s="236"/>
      <c r="OBK26" s="236"/>
      <c r="OBL26" s="236"/>
      <c r="OBM26" s="236"/>
      <c r="OBN26" s="236"/>
      <c r="OBO26" s="236"/>
      <c r="OBP26" s="236"/>
      <c r="OBQ26" s="236"/>
      <c r="OBR26" s="236"/>
      <c r="OBS26" s="236"/>
      <c r="OBT26" s="236"/>
      <c r="OBU26" s="236"/>
      <c r="OBV26" s="236"/>
      <c r="OBW26" s="236"/>
      <c r="OBX26" s="236"/>
      <c r="OBY26" s="236"/>
      <c r="OBZ26" s="236"/>
      <c r="OCA26" s="236"/>
      <c r="OCB26" s="236"/>
      <c r="OCC26" s="236"/>
      <c r="OCD26" s="236"/>
      <c r="OCE26" s="236"/>
      <c r="OCF26" s="236"/>
      <c r="OCG26" s="236"/>
      <c r="OCH26" s="236"/>
      <c r="OCI26" s="236"/>
      <c r="OCJ26" s="236"/>
      <c r="OCK26" s="236"/>
      <c r="OCL26" s="236"/>
      <c r="OCM26" s="236"/>
      <c r="OCN26" s="236"/>
      <c r="OCO26" s="236"/>
      <c r="OCP26" s="236"/>
      <c r="OCQ26" s="236"/>
      <c r="OCR26" s="236"/>
      <c r="OCS26" s="236"/>
      <c r="OCT26" s="236"/>
      <c r="OCU26" s="236"/>
      <c r="OCV26" s="236"/>
      <c r="OCW26" s="236"/>
      <c r="OCX26" s="236"/>
      <c r="OCY26" s="236"/>
      <c r="OCZ26" s="236"/>
      <c r="ODA26" s="236"/>
      <c r="ODB26" s="236"/>
      <c r="ODC26" s="236"/>
      <c r="ODD26" s="236"/>
      <c r="ODE26" s="236"/>
      <c r="ODF26" s="236"/>
      <c r="ODG26" s="236"/>
      <c r="ODH26" s="236"/>
      <c r="ODI26" s="236"/>
      <c r="ODJ26" s="236"/>
      <c r="ODK26" s="236"/>
      <c r="ODL26" s="236"/>
      <c r="ODM26" s="236"/>
      <c r="ODN26" s="236"/>
      <c r="ODO26" s="236"/>
      <c r="ODP26" s="236"/>
      <c r="ODQ26" s="236"/>
      <c r="ODR26" s="236"/>
      <c r="ODS26" s="236"/>
      <c r="ODT26" s="236"/>
      <c r="ODU26" s="236"/>
      <c r="ODV26" s="236"/>
      <c r="ODW26" s="236"/>
      <c r="ODX26" s="236"/>
      <c r="ODY26" s="236"/>
      <c r="ODZ26" s="236"/>
      <c r="OEA26" s="236"/>
      <c r="OEB26" s="236"/>
      <c r="OEC26" s="236"/>
      <c r="OED26" s="236"/>
      <c r="OEE26" s="236"/>
      <c r="OEF26" s="236"/>
      <c r="OEG26" s="236"/>
      <c r="OEH26" s="236"/>
      <c r="OEI26" s="236"/>
      <c r="OEJ26" s="236"/>
      <c r="OEK26" s="236"/>
      <c r="OEL26" s="236"/>
      <c r="OEM26" s="236"/>
      <c r="OEN26" s="236"/>
      <c r="OEO26" s="236"/>
      <c r="OEP26" s="236"/>
      <c r="OEQ26" s="236"/>
      <c r="OER26" s="236"/>
      <c r="OES26" s="236"/>
      <c r="OET26" s="236"/>
      <c r="OEU26" s="236"/>
      <c r="OEV26" s="236"/>
      <c r="OEW26" s="236"/>
      <c r="OEX26" s="236"/>
      <c r="OEY26" s="236"/>
      <c r="OEZ26" s="236"/>
      <c r="OFA26" s="236"/>
      <c r="OFB26" s="236"/>
      <c r="OFC26" s="236"/>
      <c r="OFD26" s="236"/>
      <c r="OFE26" s="236"/>
      <c r="OFF26" s="236"/>
      <c r="OFG26" s="236"/>
      <c r="OFH26" s="236"/>
      <c r="OFI26" s="236"/>
      <c r="OFJ26" s="236"/>
      <c r="OFK26" s="236"/>
      <c r="OFL26" s="236"/>
      <c r="OFM26" s="236"/>
      <c r="OFN26" s="236"/>
      <c r="OFO26" s="236"/>
      <c r="OFP26" s="236"/>
      <c r="OFQ26" s="236"/>
      <c r="OFR26" s="236"/>
      <c r="OFS26" s="236"/>
      <c r="OFT26" s="236"/>
      <c r="OFU26" s="236"/>
      <c r="OFV26" s="236"/>
      <c r="OFW26" s="236"/>
      <c r="OFX26" s="236"/>
      <c r="OFY26" s="236"/>
      <c r="OFZ26" s="236"/>
      <c r="OGA26" s="236"/>
      <c r="OGB26" s="236"/>
      <c r="OGC26" s="236"/>
      <c r="OGD26" s="236"/>
      <c r="OGE26" s="236"/>
      <c r="OGF26" s="236"/>
      <c r="OGG26" s="236"/>
      <c r="OGH26" s="236"/>
      <c r="OGI26" s="236"/>
      <c r="OGJ26" s="236"/>
      <c r="OGK26" s="236"/>
      <c r="OGL26" s="236"/>
      <c r="OGM26" s="236"/>
      <c r="OGN26" s="236"/>
      <c r="OGO26" s="236"/>
      <c r="OGP26" s="236"/>
      <c r="OGQ26" s="236"/>
      <c r="OGR26" s="236"/>
      <c r="OGS26" s="236"/>
      <c r="OGT26" s="236"/>
      <c r="OGU26" s="236"/>
      <c r="OGV26" s="236"/>
      <c r="OGW26" s="236"/>
      <c r="OGX26" s="236"/>
      <c r="OGY26" s="236"/>
      <c r="OGZ26" s="236"/>
      <c r="OHA26" s="236"/>
      <c r="OHB26" s="236"/>
      <c r="OHC26" s="236"/>
      <c r="OHD26" s="236"/>
      <c r="OHE26" s="236"/>
      <c r="OHF26" s="236"/>
      <c r="OHG26" s="236"/>
      <c r="OHH26" s="236"/>
      <c r="OHI26" s="236"/>
      <c r="OHJ26" s="236"/>
      <c r="OHK26" s="236"/>
      <c r="OHL26" s="236"/>
      <c r="OHM26" s="236"/>
      <c r="OHN26" s="236"/>
      <c r="OHO26" s="236"/>
      <c r="OHP26" s="236"/>
      <c r="OHQ26" s="236"/>
      <c r="OHR26" s="236"/>
      <c r="OHS26" s="236"/>
      <c r="OHT26" s="236"/>
      <c r="OHU26" s="236"/>
      <c r="OHV26" s="236"/>
      <c r="OHW26" s="236"/>
      <c r="OHX26" s="236"/>
      <c r="OHY26" s="236"/>
      <c r="OHZ26" s="236"/>
      <c r="OIA26" s="236"/>
      <c r="OIB26" s="236"/>
      <c r="OIC26" s="236"/>
      <c r="OID26" s="236"/>
      <c r="OIE26" s="236"/>
      <c r="OIF26" s="236"/>
      <c r="OIG26" s="236"/>
      <c r="OIH26" s="236"/>
      <c r="OII26" s="236"/>
      <c r="OIJ26" s="236"/>
      <c r="OIK26" s="236"/>
      <c r="OIL26" s="236"/>
      <c r="OIM26" s="236"/>
      <c r="OIN26" s="236"/>
      <c r="OIO26" s="236"/>
      <c r="OIP26" s="236"/>
      <c r="OIQ26" s="236"/>
      <c r="OIR26" s="236"/>
      <c r="OIS26" s="236"/>
      <c r="OIT26" s="236"/>
      <c r="OIU26" s="236"/>
      <c r="OIV26" s="236"/>
      <c r="OIW26" s="236"/>
      <c r="OIX26" s="236"/>
      <c r="OIY26" s="236"/>
      <c r="OIZ26" s="236"/>
      <c r="OJA26" s="236"/>
      <c r="OJB26" s="236"/>
      <c r="OJC26" s="236"/>
      <c r="OJD26" s="236"/>
      <c r="OJE26" s="236"/>
      <c r="OJF26" s="236"/>
      <c r="OJG26" s="236"/>
      <c r="OJH26" s="236"/>
      <c r="OJI26" s="236"/>
      <c r="OJJ26" s="236"/>
      <c r="OJK26" s="236"/>
      <c r="OJL26" s="236"/>
      <c r="OJM26" s="236"/>
      <c r="OJN26" s="236"/>
      <c r="OJO26" s="236"/>
      <c r="OJP26" s="236"/>
      <c r="OJQ26" s="236"/>
      <c r="OJR26" s="236"/>
      <c r="OJS26" s="236"/>
      <c r="OJT26" s="236"/>
      <c r="OJU26" s="236"/>
      <c r="OJV26" s="236"/>
      <c r="OJW26" s="236"/>
      <c r="OJX26" s="236"/>
      <c r="OJY26" s="236"/>
      <c r="OJZ26" s="236"/>
      <c r="OKA26" s="236"/>
      <c r="OKB26" s="236"/>
      <c r="OKC26" s="236"/>
      <c r="OKD26" s="236"/>
      <c r="OKE26" s="236"/>
      <c r="OKF26" s="236"/>
      <c r="OKG26" s="236"/>
      <c r="OKH26" s="236"/>
      <c r="OKI26" s="236"/>
      <c r="OKJ26" s="236"/>
      <c r="OKK26" s="236"/>
      <c r="OKL26" s="236"/>
      <c r="OKM26" s="236"/>
      <c r="OKN26" s="236"/>
      <c r="OKO26" s="236"/>
      <c r="OKP26" s="236"/>
      <c r="OKQ26" s="236"/>
      <c r="OKR26" s="236"/>
      <c r="OKS26" s="236"/>
      <c r="OKT26" s="236"/>
      <c r="OKU26" s="236"/>
      <c r="OKV26" s="236"/>
      <c r="OKW26" s="236"/>
      <c r="OKX26" s="236"/>
      <c r="OKY26" s="236"/>
      <c r="OKZ26" s="236"/>
      <c r="OLA26" s="236"/>
      <c r="OLB26" s="236"/>
      <c r="OLC26" s="236"/>
      <c r="OLD26" s="236"/>
      <c r="OLE26" s="236"/>
      <c r="OLF26" s="236"/>
      <c r="OLG26" s="236"/>
      <c r="OLH26" s="236"/>
      <c r="OLI26" s="236"/>
      <c r="OLJ26" s="236"/>
      <c r="OLK26" s="236"/>
      <c r="OLL26" s="236"/>
      <c r="OLM26" s="236"/>
      <c r="OLN26" s="236"/>
      <c r="OLO26" s="236"/>
      <c r="OLP26" s="236"/>
      <c r="OLQ26" s="236"/>
      <c r="OLR26" s="236"/>
      <c r="OLS26" s="236"/>
      <c r="OLT26" s="236"/>
      <c r="OLU26" s="236"/>
      <c r="OLV26" s="236"/>
      <c r="OLW26" s="236"/>
      <c r="OLX26" s="236"/>
      <c r="OLY26" s="236"/>
      <c r="OLZ26" s="236"/>
      <c r="OMA26" s="236"/>
      <c r="OMB26" s="236"/>
      <c r="OMC26" s="236"/>
      <c r="OMD26" s="236"/>
      <c r="OME26" s="236"/>
      <c r="OMF26" s="236"/>
      <c r="OMG26" s="236"/>
      <c r="OMH26" s="236"/>
      <c r="OMI26" s="236"/>
      <c r="OMJ26" s="236"/>
      <c r="OMK26" s="236"/>
      <c r="OML26" s="236"/>
      <c r="OMM26" s="236"/>
      <c r="OMN26" s="236"/>
      <c r="OMO26" s="236"/>
      <c r="OMP26" s="236"/>
      <c r="OMQ26" s="236"/>
      <c r="OMR26" s="236"/>
      <c r="OMS26" s="236"/>
      <c r="OMT26" s="236"/>
      <c r="OMU26" s="236"/>
      <c r="OMV26" s="236"/>
      <c r="OMW26" s="236"/>
      <c r="OMX26" s="236"/>
      <c r="OMY26" s="236"/>
      <c r="OMZ26" s="236"/>
      <c r="ONA26" s="236"/>
      <c r="ONB26" s="236"/>
      <c r="ONC26" s="236"/>
      <c r="OND26" s="236"/>
      <c r="ONE26" s="236"/>
      <c r="ONF26" s="236"/>
      <c r="ONG26" s="236"/>
      <c r="ONH26" s="236"/>
      <c r="ONI26" s="236"/>
      <c r="ONJ26" s="236"/>
      <c r="ONK26" s="236"/>
      <c r="ONL26" s="236"/>
      <c r="ONM26" s="236"/>
      <c r="ONN26" s="236"/>
      <c r="ONO26" s="236"/>
      <c r="ONP26" s="236"/>
      <c r="ONQ26" s="236"/>
      <c r="ONR26" s="236"/>
      <c r="ONS26" s="236"/>
      <c r="ONT26" s="236"/>
      <c r="ONU26" s="236"/>
      <c r="ONV26" s="236"/>
      <c r="ONW26" s="236"/>
      <c r="ONX26" s="236"/>
      <c r="ONY26" s="236"/>
      <c r="ONZ26" s="236"/>
      <c r="OOA26" s="236"/>
      <c r="OOB26" s="236"/>
      <c r="OOC26" s="236"/>
      <c r="OOD26" s="236"/>
      <c r="OOE26" s="236"/>
      <c r="OOF26" s="236"/>
      <c r="OOG26" s="236"/>
      <c r="OOH26" s="236"/>
      <c r="OOI26" s="236"/>
      <c r="OOJ26" s="236"/>
      <c r="OOK26" s="236"/>
      <c r="OOL26" s="236"/>
      <c r="OOM26" s="236"/>
      <c r="OON26" s="236"/>
      <c r="OOO26" s="236"/>
      <c r="OOP26" s="236"/>
      <c r="OOQ26" s="236"/>
      <c r="OOR26" s="236"/>
      <c r="OOS26" s="236"/>
      <c r="OOT26" s="236"/>
      <c r="OOU26" s="236"/>
      <c r="OOV26" s="236"/>
      <c r="OOW26" s="236"/>
      <c r="OOX26" s="236"/>
      <c r="OOY26" s="236"/>
      <c r="OOZ26" s="236"/>
      <c r="OPA26" s="236"/>
      <c r="OPB26" s="236"/>
      <c r="OPC26" s="236"/>
      <c r="OPD26" s="236"/>
      <c r="OPE26" s="236"/>
      <c r="OPF26" s="236"/>
      <c r="OPG26" s="236"/>
      <c r="OPH26" s="236"/>
      <c r="OPI26" s="236"/>
      <c r="OPJ26" s="236"/>
      <c r="OPK26" s="236"/>
      <c r="OPL26" s="236"/>
      <c r="OPM26" s="236"/>
      <c r="OPN26" s="236"/>
      <c r="OPO26" s="236"/>
      <c r="OPP26" s="236"/>
      <c r="OPQ26" s="236"/>
      <c r="OPR26" s="236"/>
      <c r="OPS26" s="236"/>
      <c r="OPT26" s="236"/>
      <c r="OPU26" s="236"/>
      <c r="OPV26" s="236"/>
      <c r="OPW26" s="236"/>
      <c r="OPX26" s="236"/>
      <c r="OPY26" s="236"/>
      <c r="OPZ26" s="236"/>
      <c r="OQA26" s="236"/>
      <c r="OQB26" s="236"/>
      <c r="OQC26" s="236"/>
      <c r="OQD26" s="236"/>
      <c r="OQE26" s="236"/>
      <c r="OQF26" s="236"/>
      <c r="OQG26" s="236"/>
      <c r="OQH26" s="236"/>
      <c r="OQI26" s="236"/>
      <c r="OQJ26" s="236"/>
      <c r="OQK26" s="236"/>
      <c r="OQL26" s="236"/>
      <c r="OQM26" s="236"/>
      <c r="OQN26" s="236"/>
      <c r="OQO26" s="236"/>
      <c r="OQP26" s="236"/>
      <c r="OQQ26" s="236"/>
      <c r="OQR26" s="236"/>
      <c r="OQS26" s="236"/>
      <c r="OQT26" s="236"/>
      <c r="OQU26" s="236"/>
      <c r="OQV26" s="236"/>
      <c r="OQW26" s="236"/>
      <c r="OQX26" s="236"/>
      <c r="OQY26" s="236"/>
      <c r="OQZ26" s="236"/>
      <c r="ORA26" s="236"/>
      <c r="ORB26" s="236"/>
      <c r="ORC26" s="236"/>
      <c r="ORD26" s="236"/>
      <c r="ORE26" s="236"/>
      <c r="ORF26" s="236"/>
      <c r="ORG26" s="236"/>
      <c r="ORH26" s="236"/>
      <c r="ORI26" s="236"/>
      <c r="ORJ26" s="236"/>
      <c r="ORK26" s="236"/>
      <c r="ORL26" s="236"/>
      <c r="ORM26" s="236"/>
      <c r="ORN26" s="236"/>
      <c r="ORO26" s="236"/>
      <c r="ORP26" s="236"/>
      <c r="ORQ26" s="236"/>
      <c r="ORR26" s="236"/>
      <c r="ORS26" s="236"/>
      <c r="ORT26" s="236"/>
      <c r="ORU26" s="236"/>
      <c r="ORV26" s="236"/>
      <c r="ORW26" s="236"/>
      <c r="ORX26" s="236"/>
      <c r="ORY26" s="236"/>
      <c r="ORZ26" s="236"/>
      <c r="OSA26" s="236"/>
      <c r="OSB26" s="236"/>
      <c r="OSC26" s="236"/>
      <c r="OSD26" s="236"/>
      <c r="OSE26" s="236"/>
      <c r="OSF26" s="236"/>
      <c r="OSG26" s="236"/>
      <c r="OSH26" s="236"/>
      <c r="OSI26" s="236"/>
      <c r="OSJ26" s="236"/>
      <c r="OSK26" s="236"/>
      <c r="OSL26" s="236"/>
      <c r="OSM26" s="236"/>
      <c r="OSN26" s="236"/>
      <c r="OSO26" s="236"/>
      <c r="OSP26" s="236"/>
      <c r="OSQ26" s="236"/>
      <c r="OSR26" s="236"/>
      <c r="OSS26" s="236"/>
      <c r="OST26" s="236"/>
      <c r="OSU26" s="236"/>
      <c r="OSV26" s="236"/>
      <c r="OSW26" s="236"/>
      <c r="OSX26" s="236"/>
      <c r="OSY26" s="236"/>
      <c r="OSZ26" s="236"/>
      <c r="OTA26" s="236"/>
      <c r="OTB26" s="236"/>
      <c r="OTC26" s="236"/>
      <c r="OTD26" s="236"/>
      <c r="OTE26" s="236"/>
      <c r="OTF26" s="236"/>
      <c r="OTG26" s="236"/>
      <c r="OTH26" s="236"/>
      <c r="OTI26" s="236"/>
      <c r="OTJ26" s="236"/>
      <c r="OTK26" s="236"/>
      <c r="OTL26" s="236"/>
      <c r="OTM26" s="236"/>
      <c r="OTN26" s="236"/>
      <c r="OTO26" s="236"/>
      <c r="OTP26" s="236"/>
      <c r="OTQ26" s="236"/>
      <c r="OTR26" s="236"/>
      <c r="OTS26" s="236"/>
      <c r="OTT26" s="236"/>
      <c r="OTU26" s="236"/>
      <c r="OTV26" s="236"/>
      <c r="OTW26" s="236"/>
      <c r="OTX26" s="236"/>
      <c r="OTY26" s="236"/>
      <c r="OTZ26" s="236"/>
      <c r="OUA26" s="236"/>
      <c r="OUB26" s="236"/>
      <c r="OUC26" s="236"/>
      <c r="OUD26" s="236"/>
      <c r="OUE26" s="236"/>
      <c r="OUF26" s="236"/>
      <c r="OUG26" s="236"/>
      <c r="OUH26" s="236"/>
      <c r="OUI26" s="236"/>
      <c r="OUJ26" s="236"/>
      <c r="OUK26" s="236"/>
      <c r="OUL26" s="236"/>
      <c r="OUM26" s="236"/>
      <c r="OUN26" s="236"/>
      <c r="OUO26" s="236"/>
      <c r="OUP26" s="236"/>
      <c r="OUQ26" s="236"/>
      <c r="OUR26" s="236"/>
      <c r="OUS26" s="236"/>
      <c r="OUT26" s="236"/>
      <c r="OUU26" s="236"/>
      <c r="OUV26" s="236"/>
      <c r="OUW26" s="236"/>
      <c r="OUX26" s="236"/>
      <c r="OUY26" s="236"/>
      <c r="OUZ26" s="236"/>
      <c r="OVA26" s="236"/>
      <c r="OVB26" s="236"/>
      <c r="OVC26" s="236"/>
      <c r="OVD26" s="236"/>
      <c r="OVE26" s="236"/>
      <c r="OVF26" s="236"/>
      <c r="OVG26" s="236"/>
      <c r="OVH26" s="236"/>
      <c r="OVI26" s="236"/>
      <c r="OVJ26" s="236"/>
      <c r="OVK26" s="236"/>
      <c r="OVL26" s="236"/>
      <c r="OVM26" s="236"/>
      <c r="OVN26" s="236"/>
      <c r="OVO26" s="236"/>
      <c r="OVP26" s="236"/>
      <c r="OVQ26" s="236"/>
      <c r="OVR26" s="236"/>
      <c r="OVS26" s="236"/>
      <c r="OVT26" s="236"/>
      <c r="OVU26" s="236"/>
      <c r="OVV26" s="236"/>
      <c r="OVW26" s="236"/>
      <c r="OVX26" s="236"/>
      <c r="OVY26" s="236"/>
      <c r="OVZ26" s="236"/>
      <c r="OWA26" s="236"/>
      <c r="OWB26" s="236"/>
      <c r="OWC26" s="236"/>
      <c r="OWD26" s="236"/>
      <c r="OWE26" s="236"/>
      <c r="OWF26" s="236"/>
      <c r="OWG26" s="236"/>
      <c r="OWH26" s="236"/>
      <c r="OWI26" s="236"/>
      <c r="OWJ26" s="236"/>
      <c r="OWK26" s="236"/>
      <c r="OWL26" s="236"/>
      <c r="OWM26" s="236"/>
      <c r="OWN26" s="236"/>
      <c r="OWO26" s="236"/>
      <c r="OWP26" s="236"/>
      <c r="OWQ26" s="236"/>
      <c r="OWR26" s="236"/>
      <c r="OWS26" s="236"/>
      <c r="OWT26" s="236"/>
      <c r="OWU26" s="236"/>
      <c r="OWV26" s="236"/>
      <c r="OWW26" s="236"/>
      <c r="OWX26" s="236"/>
      <c r="OWY26" s="236"/>
      <c r="OWZ26" s="236"/>
      <c r="OXA26" s="236"/>
      <c r="OXB26" s="236"/>
      <c r="OXC26" s="236"/>
      <c r="OXD26" s="236"/>
      <c r="OXE26" s="236"/>
      <c r="OXF26" s="236"/>
      <c r="OXG26" s="236"/>
      <c r="OXH26" s="236"/>
      <c r="OXI26" s="236"/>
      <c r="OXJ26" s="236"/>
      <c r="OXK26" s="236"/>
      <c r="OXL26" s="236"/>
      <c r="OXM26" s="236"/>
      <c r="OXN26" s="236"/>
      <c r="OXO26" s="236"/>
      <c r="OXP26" s="236"/>
      <c r="OXQ26" s="236"/>
      <c r="OXR26" s="236"/>
      <c r="OXS26" s="236"/>
      <c r="OXT26" s="236"/>
      <c r="OXU26" s="236"/>
      <c r="OXV26" s="236"/>
      <c r="OXW26" s="236"/>
      <c r="OXX26" s="236"/>
      <c r="OXY26" s="236"/>
      <c r="OXZ26" s="236"/>
      <c r="OYA26" s="236"/>
      <c r="OYB26" s="236"/>
      <c r="OYC26" s="236"/>
      <c r="OYD26" s="236"/>
      <c r="OYE26" s="236"/>
      <c r="OYF26" s="236"/>
      <c r="OYG26" s="236"/>
      <c r="OYH26" s="236"/>
      <c r="OYI26" s="236"/>
      <c r="OYJ26" s="236"/>
      <c r="OYK26" s="236"/>
      <c r="OYL26" s="236"/>
      <c r="OYM26" s="236"/>
      <c r="OYN26" s="236"/>
      <c r="OYO26" s="236"/>
      <c r="OYP26" s="236"/>
      <c r="OYQ26" s="236"/>
      <c r="OYR26" s="236"/>
      <c r="OYS26" s="236"/>
      <c r="OYT26" s="236"/>
      <c r="OYU26" s="236"/>
      <c r="OYV26" s="236"/>
      <c r="OYW26" s="236"/>
      <c r="OYX26" s="236"/>
      <c r="OYY26" s="236"/>
      <c r="OYZ26" s="236"/>
      <c r="OZA26" s="236"/>
      <c r="OZB26" s="236"/>
      <c r="OZC26" s="236"/>
      <c r="OZD26" s="236"/>
      <c r="OZE26" s="236"/>
      <c r="OZF26" s="236"/>
      <c r="OZG26" s="236"/>
      <c r="OZH26" s="236"/>
      <c r="OZI26" s="236"/>
      <c r="OZJ26" s="236"/>
      <c r="OZK26" s="236"/>
      <c r="OZL26" s="236"/>
      <c r="OZM26" s="236"/>
      <c r="OZN26" s="236"/>
      <c r="OZO26" s="236"/>
      <c r="OZP26" s="236"/>
      <c r="OZQ26" s="236"/>
      <c r="OZR26" s="236"/>
      <c r="OZS26" s="236"/>
      <c r="OZT26" s="236"/>
      <c r="OZU26" s="236"/>
      <c r="OZV26" s="236"/>
      <c r="OZW26" s="236"/>
      <c r="OZX26" s="236"/>
      <c r="OZY26" s="236"/>
      <c r="OZZ26" s="236"/>
      <c r="PAA26" s="236"/>
      <c r="PAB26" s="236"/>
      <c r="PAC26" s="236"/>
      <c r="PAD26" s="236"/>
      <c r="PAE26" s="236"/>
      <c r="PAF26" s="236"/>
      <c r="PAG26" s="236"/>
      <c r="PAH26" s="236"/>
      <c r="PAI26" s="236"/>
      <c r="PAJ26" s="236"/>
      <c r="PAK26" s="236"/>
      <c r="PAL26" s="236"/>
      <c r="PAM26" s="236"/>
      <c r="PAN26" s="236"/>
      <c r="PAO26" s="236"/>
      <c r="PAP26" s="236"/>
      <c r="PAQ26" s="236"/>
      <c r="PAR26" s="236"/>
      <c r="PAS26" s="236"/>
      <c r="PAT26" s="236"/>
      <c r="PAU26" s="236"/>
      <c r="PAV26" s="236"/>
      <c r="PAW26" s="236"/>
      <c r="PAX26" s="236"/>
      <c r="PAY26" s="236"/>
      <c r="PAZ26" s="236"/>
      <c r="PBA26" s="236"/>
      <c r="PBB26" s="236"/>
      <c r="PBC26" s="236"/>
      <c r="PBD26" s="236"/>
      <c r="PBE26" s="236"/>
      <c r="PBF26" s="236"/>
      <c r="PBG26" s="236"/>
      <c r="PBH26" s="236"/>
      <c r="PBI26" s="236"/>
      <c r="PBJ26" s="236"/>
      <c r="PBK26" s="236"/>
      <c r="PBL26" s="236"/>
      <c r="PBM26" s="236"/>
      <c r="PBN26" s="236"/>
      <c r="PBO26" s="236"/>
      <c r="PBP26" s="236"/>
      <c r="PBQ26" s="236"/>
      <c r="PBR26" s="236"/>
      <c r="PBS26" s="236"/>
      <c r="PBT26" s="236"/>
      <c r="PBU26" s="236"/>
      <c r="PBV26" s="236"/>
      <c r="PBW26" s="236"/>
      <c r="PBX26" s="236"/>
      <c r="PBY26" s="236"/>
      <c r="PBZ26" s="236"/>
      <c r="PCA26" s="236"/>
      <c r="PCB26" s="236"/>
      <c r="PCC26" s="236"/>
      <c r="PCD26" s="236"/>
      <c r="PCE26" s="236"/>
      <c r="PCF26" s="236"/>
      <c r="PCG26" s="236"/>
      <c r="PCH26" s="236"/>
      <c r="PCI26" s="236"/>
      <c r="PCJ26" s="236"/>
      <c r="PCK26" s="236"/>
      <c r="PCL26" s="236"/>
      <c r="PCM26" s="236"/>
      <c r="PCN26" s="236"/>
      <c r="PCO26" s="236"/>
      <c r="PCP26" s="236"/>
      <c r="PCQ26" s="236"/>
      <c r="PCR26" s="236"/>
      <c r="PCS26" s="236"/>
      <c r="PCT26" s="236"/>
      <c r="PCU26" s="236"/>
      <c r="PCV26" s="236"/>
      <c r="PCW26" s="236"/>
      <c r="PCX26" s="236"/>
      <c r="PCY26" s="236"/>
      <c r="PCZ26" s="236"/>
      <c r="PDA26" s="236"/>
      <c r="PDB26" s="236"/>
      <c r="PDC26" s="236"/>
      <c r="PDD26" s="236"/>
      <c r="PDE26" s="236"/>
      <c r="PDF26" s="236"/>
      <c r="PDG26" s="236"/>
      <c r="PDH26" s="236"/>
      <c r="PDI26" s="236"/>
      <c r="PDJ26" s="236"/>
      <c r="PDK26" s="236"/>
      <c r="PDL26" s="236"/>
      <c r="PDM26" s="236"/>
      <c r="PDN26" s="236"/>
      <c r="PDO26" s="236"/>
      <c r="PDP26" s="236"/>
      <c r="PDQ26" s="236"/>
      <c r="PDR26" s="236"/>
      <c r="PDS26" s="236"/>
      <c r="PDT26" s="236"/>
      <c r="PDU26" s="236"/>
      <c r="PDV26" s="236"/>
      <c r="PDW26" s="236"/>
      <c r="PDX26" s="236"/>
      <c r="PDY26" s="236"/>
      <c r="PDZ26" s="236"/>
      <c r="PEA26" s="236"/>
      <c r="PEB26" s="236"/>
      <c r="PEC26" s="236"/>
      <c r="PED26" s="236"/>
      <c r="PEE26" s="236"/>
      <c r="PEF26" s="236"/>
      <c r="PEG26" s="236"/>
      <c r="PEH26" s="236"/>
      <c r="PEI26" s="236"/>
      <c r="PEJ26" s="236"/>
      <c r="PEK26" s="236"/>
      <c r="PEL26" s="236"/>
      <c r="PEM26" s="236"/>
      <c r="PEN26" s="236"/>
      <c r="PEO26" s="236"/>
      <c r="PEP26" s="236"/>
      <c r="PEQ26" s="236"/>
      <c r="PER26" s="236"/>
      <c r="PES26" s="236"/>
      <c r="PET26" s="236"/>
      <c r="PEU26" s="236"/>
      <c r="PEV26" s="236"/>
      <c r="PEW26" s="236"/>
      <c r="PEX26" s="236"/>
      <c r="PEY26" s="236"/>
      <c r="PEZ26" s="236"/>
      <c r="PFA26" s="236"/>
      <c r="PFB26" s="236"/>
      <c r="PFC26" s="236"/>
      <c r="PFD26" s="236"/>
      <c r="PFE26" s="236"/>
      <c r="PFF26" s="236"/>
      <c r="PFG26" s="236"/>
      <c r="PFH26" s="236"/>
      <c r="PFI26" s="236"/>
      <c r="PFJ26" s="236"/>
      <c r="PFK26" s="236"/>
      <c r="PFL26" s="236"/>
      <c r="PFM26" s="236"/>
      <c r="PFN26" s="236"/>
      <c r="PFO26" s="236"/>
      <c r="PFP26" s="236"/>
      <c r="PFQ26" s="236"/>
      <c r="PFR26" s="236"/>
      <c r="PFS26" s="236"/>
      <c r="PFT26" s="236"/>
      <c r="PFU26" s="236"/>
      <c r="PFV26" s="236"/>
      <c r="PFW26" s="236"/>
      <c r="PFX26" s="236"/>
      <c r="PFY26" s="236"/>
      <c r="PFZ26" s="236"/>
      <c r="PGA26" s="236"/>
      <c r="PGB26" s="236"/>
      <c r="PGC26" s="236"/>
      <c r="PGD26" s="236"/>
      <c r="PGE26" s="236"/>
      <c r="PGF26" s="236"/>
      <c r="PGG26" s="236"/>
      <c r="PGH26" s="236"/>
      <c r="PGI26" s="236"/>
      <c r="PGJ26" s="236"/>
      <c r="PGK26" s="236"/>
      <c r="PGL26" s="236"/>
      <c r="PGM26" s="236"/>
      <c r="PGN26" s="236"/>
      <c r="PGO26" s="236"/>
      <c r="PGP26" s="236"/>
      <c r="PGQ26" s="236"/>
      <c r="PGR26" s="236"/>
      <c r="PGS26" s="236"/>
      <c r="PGT26" s="236"/>
      <c r="PGU26" s="236"/>
      <c r="PGV26" s="236"/>
      <c r="PGW26" s="236"/>
      <c r="PGX26" s="236"/>
      <c r="PGY26" s="236"/>
      <c r="PGZ26" s="236"/>
      <c r="PHA26" s="236"/>
      <c r="PHB26" s="236"/>
      <c r="PHC26" s="236"/>
      <c r="PHD26" s="236"/>
      <c r="PHE26" s="236"/>
      <c r="PHF26" s="236"/>
      <c r="PHG26" s="236"/>
      <c r="PHH26" s="236"/>
      <c r="PHI26" s="236"/>
      <c r="PHJ26" s="236"/>
      <c r="PHK26" s="236"/>
      <c r="PHL26" s="236"/>
      <c r="PHM26" s="236"/>
      <c r="PHN26" s="236"/>
      <c r="PHO26" s="236"/>
      <c r="PHP26" s="236"/>
      <c r="PHQ26" s="236"/>
      <c r="PHR26" s="236"/>
      <c r="PHS26" s="236"/>
      <c r="PHT26" s="236"/>
      <c r="PHU26" s="236"/>
      <c r="PHV26" s="236"/>
      <c r="PHW26" s="236"/>
      <c r="PHX26" s="236"/>
      <c r="PHY26" s="236"/>
      <c r="PHZ26" s="236"/>
      <c r="PIA26" s="236"/>
      <c r="PIB26" s="236"/>
      <c r="PIC26" s="236"/>
      <c r="PID26" s="236"/>
      <c r="PIE26" s="236"/>
      <c r="PIF26" s="236"/>
      <c r="PIG26" s="236"/>
      <c r="PIH26" s="236"/>
      <c r="PII26" s="236"/>
      <c r="PIJ26" s="236"/>
      <c r="PIK26" s="236"/>
      <c r="PIL26" s="236"/>
      <c r="PIM26" s="236"/>
      <c r="PIN26" s="236"/>
      <c r="PIO26" s="236"/>
      <c r="PIP26" s="236"/>
      <c r="PIQ26" s="236"/>
      <c r="PIR26" s="236"/>
      <c r="PIS26" s="236"/>
      <c r="PIT26" s="236"/>
      <c r="PIU26" s="236"/>
      <c r="PIV26" s="236"/>
      <c r="PIW26" s="236"/>
      <c r="PIX26" s="236"/>
      <c r="PIY26" s="236"/>
      <c r="PIZ26" s="236"/>
      <c r="PJA26" s="236"/>
      <c r="PJB26" s="236"/>
      <c r="PJC26" s="236"/>
      <c r="PJD26" s="236"/>
      <c r="PJE26" s="236"/>
      <c r="PJF26" s="236"/>
      <c r="PJG26" s="236"/>
      <c r="PJH26" s="236"/>
      <c r="PJI26" s="236"/>
      <c r="PJJ26" s="236"/>
      <c r="PJK26" s="236"/>
      <c r="PJL26" s="236"/>
      <c r="PJM26" s="236"/>
      <c r="PJN26" s="236"/>
      <c r="PJO26" s="236"/>
      <c r="PJP26" s="236"/>
      <c r="PJQ26" s="236"/>
      <c r="PJR26" s="236"/>
      <c r="PJS26" s="236"/>
      <c r="PJT26" s="236"/>
      <c r="PJU26" s="236"/>
      <c r="PJV26" s="236"/>
      <c r="PJW26" s="236"/>
      <c r="PJX26" s="236"/>
      <c r="PJY26" s="236"/>
      <c r="PJZ26" s="236"/>
      <c r="PKA26" s="236"/>
      <c r="PKB26" s="236"/>
      <c r="PKC26" s="236"/>
      <c r="PKD26" s="236"/>
      <c r="PKE26" s="236"/>
      <c r="PKF26" s="236"/>
      <c r="PKG26" s="236"/>
      <c r="PKH26" s="236"/>
      <c r="PKI26" s="236"/>
      <c r="PKJ26" s="236"/>
      <c r="PKK26" s="236"/>
      <c r="PKL26" s="236"/>
      <c r="PKM26" s="236"/>
      <c r="PKN26" s="236"/>
      <c r="PKO26" s="236"/>
      <c r="PKP26" s="236"/>
      <c r="PKQ26" s="236"/>
      <c r="PKR26" s="236"/>
      <c r="PKS26" s="236"/>
      <c r="PKT26" s="236"/>
      <c r="PKU26" s="236"/>
      <c r="PKV26" s="236"/>
      <c r="PKW26" s="236"/>
      <c r="PKX26" s="236"/>
      <c r="PKY26" s="236"/>
      <c r="PKZ26" s="236"/>
      <c r="PLA26" s="236"/>
      <c r="PLB26" s="236"/>
      <c r="PLC26" s="236"/>
      <c r="PLD26" s="236"/>
      <c r="PLE26" s="236"/>
      <c r="PLF26" s="236"/>
      <c r="PLG26" s="236"/>
      <c r="PLH26" s="236"/>
      <c r="PLI26" s="236"/>
      <c r="PLJ26" s="236"/>
      <c r="PLK26" s="236"/>
      <c r="PLL26" s="236"/>
      <c r="PLM26" s="236"/>
      <c r="PLN26" s="236"/>
      <c r="PLO26" s="236"/>
      <c r="PLP26" s="236"/>
      <c r="PLQ26" s="236"/>
      <c r="PLR26" s="236"/>
      <c r="PLS26" s="236"/>
      <c r="PLT26" s="236"/>
      <c r="PLU26" s="236"/>
      <c r="PLV26" s="236"/>
      <c r="PLW26" s="236"/>
      <c r="PLX26" s="236"/>
      <c r="PLY26" s="236"/>
      <c r="PLZ26" s="236"/>
      <c r="PMA26" s="236"/>
      <c r="PMB26" s="236"/>
      <c r="PMC26" s="236"/>
      <c r="PMD26" s="236"/>
      <c r="PME26" s="236"/>
      <c r="PMF26" s="236"/>
      <c r="PMG26" s="236"/>
      <c r="PMH26" s="236"/>
      <c r="PMI26" s="236"/>
      <c r="PMJ26" s="236"/>
      <c r="PMK26" s="236"/>
      <c r="PML26" s="236"/>
      <c r="PMM26" s="236"/>
      <c r="PMN26" s="236"/>
      <c r="PMO26" s="236"/>
      <c r="PMP26" s="236"/>
      <c r="PMQ26" s="236"/>
      <c r="PMR26" s="236"/>
      <c r="PMS26" s="236"/>
      <c r="PMT26" s="236"/>
      <c r="PMU26" s="236"/>
      <c r="PMV26" s="236"/>
      <c r="PMW26" s="236"/>
      <c r="PMX26" s="236"/>
      <c r="PMY26" s="236"/>
      <c r="PMZ26" s="236"/>
      <c r="PNA26" s="236"/>
      <c r="PNB26" s="236"/>
      <c r="PNC26" s="236"/>
      <c r="PND26" s="236"/>
      <c r="PNE26" s="236"/>
      <c r="PNF26" s="236"/>
      <c r="PNG26" s="236"/>
      <c r="PNH26" s="236"/>
      <c r="PNI26" s="236"/>
      <c r="PNJ26" s="236"/>
      <c r="PNK26" s="236"/>
      <c r="PNL26" s="236"/>
      <c r="PNM26" s="236"/>
      <c r="PNN26" s="236"/>
      <c r="PNO26" s="236"/>
      <c r="PNP26" s="236"/>
      <c r="PNQ26" s="236"/>
      <c r="PNR26" s="236"/>
      <c r="PNS26" s="236"/>
      <c r="PNT26" s="236"/>
      <c r="PNU26" s="236"/>
      <c r="PNV26" s="236"/>
      <c r="PNW26" s="236"/>
      <c r="PNX26" s="236"/>
      <c r="PNY26" s="236"/>
      <c r="PNZ26" s="236"/>
      <c r="POA26" s="236"/>
      <c r="POB26" s="236"/>
      <c r="POC26" s="236"/>
      <c r="POD26" s="236"/>
      <c r="POE26" s="236"/>
      <c r="POF26" s="236"/>
      <c r="POG26" s="236"/>
      <c r="POH26" s="236"/>
      <c r="POI26" s="236"/>
      <c r="POJ26" s="236"/>
      <c r="POK26" s="236"/>
      <c r="POL26" s="236"/>
      <c r="POM26" s="236"/>
      <c r="PON26" s="236"/>
      <c r="POO26" s="236"/>
      <c r="POP26" s="236"/>
      <c r="POQ26" s="236"/>
      <c r="POR26" s="236"/>
      <c r="POS26" s="236"/>
      <c r="POT26" s="236"/>
      <c r="POU26" s="236"/>
      <c r="POV26" s="236"/>
      <c r="POW26" s="236"/>
      <c r="POX26" s="236"/>
      <c r="POY26" s="236"/>
      <c r="POZ26" s="236"/>
      <c r="PPA26" s="236"/>
      <c r="PPB26" s="236"/>
      <c r="PPC26" s="236"/>
      <c r="PPD26" s="236"/>
      <c r="PPE26" s="236"/>
      <c r="PPF26" s="236"/>
      <c r="PPG26" s="236"/>
      <c r="PPH26" s="236"/>
      <c r="PPI26" s="236"/>
      <c r="PPJ26" s="236"/>
      <c r="PPK26" s="236"/>
      <c r="PPL26" s="236"/>
      <c r="PPM26" s="236"/>
      <c r="PPN26" s="236"/>
      <c r="PPO26" s="236"/>
      <c r="PPP26" s="236"/>
      <c r="PPQ26" s="236"/>
      <c r="PPR26" s="236"/>
      <c r="PPS26" s="236"/>
      <c r="PPT26" s="236"/>
      <c r="PPU26" s="236"/>
      <c r="PPV26" s="236"/>
      <c r="PPW26" s="236"/>
      <c r="PPX26" s="236"/>
      <c r="PPY26" s="236"/>
      <c r="PPZ26" s="236"/>
      <c r="PQA26" s="236"/>
      <c r="PQB26" s="236"/>
      <c r="PQC26" s="236"/>
      <c r="PQD26" s="236"/>
      <c r="PQE26" s="236"/>
      <c r="PQF26" s="236"/>
      <c r="PQG26" s="236"/>
      <c r="PQH26" s="236"/>
      <c r="PQI26" s="236"/>
      <c r="PQJ26" s="236"/>
      <c r="PQK26" s="236"/>
      <c r="PQL26" s="236"/>
      <c r="PQM26" s="236"/>
      <c r="PQN26" s="236"/>
      <c r="PQO26" s="236"/>
      <c r="PQP26" s="236"/>
      <c r="PQQ26" s="236"/>
      <c r="PQR26" s="236"/>
      <c r="PQS26" s="236"/>
      <c r="PQT26" s="236"/>
      <c r="PQU26" s="236"/>
      <c r="PQV26" s="236"/>
      <c r="PQW26" s="236"/>
      <c r="PQX26" s="236"/>
      <c r="PQY26" s="236"/>
      <c r="PQZ26" s="236"/>
      <c r="PRA26" s="236"/>
      <c r="PRB26" s="236"/>
      <c r="PRC26" s="236"/>
      <c r="PRD26" s="236"/>
      <c r="PRE26" s="236"/>
      <c r="PRF26" s="236"/>
      <c r="PRG26" s="236"/>
      <c r="PRH26" s="236"/>
      <c r="PRI26" s="236"/>
      <c r="PRJ26" s="236"/>
      <c r="PRK26" s="236"/>
      <c r="PRL26" s="236"/>
      <c r="PRM26" s="236"/>
      <c r="PRN26" s="236"/>
      <c r="PRO26" s="236"/>
      <c r="PRP26" s="236"/>
      <c r="PRQ26" s="236"/>
      <c r="PRR26" s="236"/>
      <c r="PRS26" s="236"/>
      <c r="PRT26" s="236"/>
      <c r="PRU26" s="236"/>
      <c r="PRV26" s="236"/>
      <c r="PRW26" s="236"/>
      <c r="PRX26" s="236"/>
      <c r="PRY26" s="236"/>
      <c r="PRZ26" s="236"/>
      <c r="PSA26" s="236"/>
      <c r="PSB26" s="236"/>
      <c r="PSC26" s="236"/>
      <c r="PSD26" s="236"/>
      <c r="PSE26" s="236"/>
      <c r="PSF26" s="236"/>
      <c r="PSG26" s="236"/>
      <c r="PSH26" s="236"/>
      <c r="PSI26" s="236"/>
      <c r="PSJ26" s="236"/>
      <c r="PSK26" s="236"/>
      <c r="PSL26" s="236"/>
      <c r="PSM26" s="236"/>
      <c r="PSN26" s="236"/>
      <c r="PSO26" s="236"/>
      <c r="PSP26" s="236"/>
      <c r="PSQ26" s="236"/>
      <c r="PSR26" s="236"/>
      <c r="PSS26" s="236"/>
      <c r="PST26" s="236"/>
      <c r="PSU26" s="236"/>
      <c r="PSV26" s="236"/>
      <c r="PSW26" s="236"/>
      <c r="PSX26" s="236"/>
      <c r="PSY26" s="236"/>
      <c r="PSZ26" s="236"/>
      <c r="PTA26" s="236"/>
      <c r="PTB26" s="236"/>
      <c r="PTC26" s="236"/>
      <c r="PTD26" s="236"/>
      <c r="PTE26" s="236"/>
      <c r="PTF26" s="236"/>
      <c r="PTG26" s="236"/>
      <c r="PTH26" s="236"/>
      <c r="PTI26" s="236"/>
      <c r="PTJ26" s="236"/>
      <c r="PTK26" s="236"/>
      <c r="PTL26" s="236"/>
      <c r="PTM26" s="236"/>
      <c r="PTN26" s="236"/>
      <c r="PTO26" s="236"/>
      <c r="PTP26" s="236"/>
      <c r="PTQ26" s="236"/>
      <c r="PTR26" s="236"/>
      <c r="PTS26" s="236"/>
      <c r="PTT26" s="236"/>
      <c r="PTU26" s="236"/>
      <c r="PTV26" s="236"/>
      <c r="PTW26" s="236"/>
      <c r="PTX26" s="236"/>
      <c r="PTY26" s="236"/>
      <c r="PTZ26" s="236"/>
      <c r="PUA26" s="236"/>
      <c r="PUB26" s="236"/>
      <c r="PUC26" s="236"/>
      <c r="PUD26" s="236"/>
      <c r="PUE26" s="236"/>
      <c r="PUF26" s="236"/>
      <c r="PUG26" s="236"/>
      <c r="PUH26" s="236"/>
      <c r="PUI26" s="236"/>
      <c r="PUJ26" s="236"/>
      <c r="PUK26" s="236"/>
      <c r="PUL26" s="236"/>
      <c r="PUM26" s="236"/>
      <c r="PUN26" s="236"/>
      <c r="PUO26" s="236"/>
      <c r="PUP26" s="236"/>
      <c r="PUQ26" s="236"/>
      <c r="PUR26" s="236"/>
      <c r="PUS26" s="236"/>
      <c r="PUT26" s="236"/>
      <c r="PUU26" s="236"/>
      <c r="PUV26" s="236"/>
      <c r="PUW26" s="236"/>
      <c r="PUX26" s="236"/>
      <c r="PUY26" s="236"/>
      <c r="PUZ26" s="236"/>
      <c r="PVA26" s="236"/>
      <c r="PVB26" s="236"/>
      <c r="PVC26" s="236"/>
      <c r="PVD26" s="236"/>
      <c r="PVE26" s="236"/>
      <c r="PVF26" s="236"/>
      <c r="PVG26" s="236"/>
      <c r="PVH26" s="236"/>
      <c r="PVI26" s="236"/>
      <c r="PVJ26" s="236"/>
      <c r="PVK26" s="236"/>
      <c r="PVL26" s="236"/>
      <c r="PVM26" s="236"/>
      <c r="PVN26" s="236"/>
      <c r="PVO26" s="236"/>
      <c r="PVP26" s="236"/>
      <c r="PVQ26" s="236"/>
      <c r="PVR26" s="236"/>
      <c r="PVS26" s="236"/>
      <c r="PVT26" s="236"/>
      <c r="PVU26" s="236"/>
      <c r="PVV26" s="236"/>
      <c r="PVW26" s="236"/>
      <c r="PVX26" s="236"/>
      <c r="PVY26" s="236"/>
      <c r="PVZ26" s="236"/>
      <c r="PWA26" s="236"/>
      <c r="PWB26" s="236"/>
      <c r="PWC26" s="236"/>
      <c r="PWD26" s="236"/>
      <c r="PWE26" s="236"/>
      <c r="PWF26" s="236"/>
      <c r="PWG26" s="236"/>
      <c r="PWH26" s="236"/>
      <c r="PWI26" s="236"/>
      <c r="PWJ26" s="236"/>
      <c r="PWK26" s="236"/>
      <c r="PWL26" s="236"/>
      <c r="PWM26" s="236"/>
      <c r="PWN26" s="236"/>
      <c r="PWO26" s="236"/>
      <c r="PWP26" s="236"/>
      <c r="PWQ26" s="236"/>
      <c r="PWR26" s="236"/>
      <c r="PWS26" s="236"/>
      <c r="PWT26" s="236"/>
      <c r="PWU26" s="236"/>
      <c r="PWV26" s="236"/>
      <c r="PWW26" s="236"/>
      <c r="PWX26" s="236"/>
      <c r="PWY26" s="236"/>
      <c r="PWZ26" s="236"/>
      <c r="PXA26" s="236"/>
      <c r="PXB26" s="236"/>
      <c r="PXC26" s="236"/>
      <c r="PXD26" s="236"/>
      <c r="PXE26" s="236"/>
      <c r="PXF26" s="236"/>
      <c r="PXG26" s="236"/>
      <c r="PXH26" s="236"/>
      <c r="PXI26" s="236"/>
      <c r="PXJ26" s="236"/>
      <c r="PXK26" s="236"/>
      <c r="PXL26" s="236"/>
      <c r="PXM26" s="236"/>
      <c r="PXN26" s="236"/>
      <c r="PXO26" s="236"/>
      <c r="PXP26" s="236"/>
      <c r="PXQ26" s="236"/>
      <c r="PXR26" s="236"/>
      <c r="PXS26" s="236"/>
      <c r="PXT26" s="236"/>
      <c r="PXU26" s="236"/>
      <c r="PXV26" s="236"/>
      <c r="PXW26" s="236"/>
      <c r="PXX26" s="236"/>
      <c r="PXY26" s="236"/>
      <c r="PXZ26" s="236"/>
      <c r="PYA26" s="236"/>
      <c r="PYB26" s="236"/>
      <c r="PYC26" s="236"/>
      <c r="PYD26" s="236"/>
      <c r="PYE26" s="236"/>
      <c r="PYF26" s="236"/>
      <c r="PYG26" s="236"/>
      <c r="PYH26" s="236"/>
      <c r="PYI26" s="236"/>
      <c r="PYJ26" s="236"/>
      <c r="PYK26" s="236"/>
      <c r="PYL26" s="236"/>
      <c r="PYM26" s="236"/>
      <c r="PYN26" s="236"/>
      <c r="PYO26" s="236"/>
      <c r="PYP26" s="236"/>
      <c r="PYQ26" s="236"/>
      <c r="PYR26" s="236"/>
      <c r="PYS26" s="236"/>
      <c r="PYT26" s="236"/>
      <c r="PYU26" s="236"/>
      <c r="PYV26" s="236"/>
      <c r="PYW26" s="236"/>
      <c r="PYX26" s="236"/>
      <c r="PYY26" s="236"/>
      <c r="PYZ26" s="236"/>
      <c r="PZA26" s="236"/>
      <c r="PZB26" s="236"/>
      <c r="PZC26" s="236"/>
      <c r="PZD26" s="236"/>
      <c r="PZE26" s="236"/>
      <c r="PZF26" s="236"/>
      <c r="PZG26" s="236"/>
      <c r="PZH26" s="236"/>
      <c r="PZI26" s="236"/>
      <c r="PZJ26" s="236"/>
      <c r="PZK26" s="236"/>
      <c r="PZL26" s="236"/>
      <c r="PZM26" s="236"/>
      <c r="PZN26" s="236"/>
      <c r="PZO26" s="236"/>
      <c r="PZP26" s="236"/>
      <c r="PZQ26" s="236"/>
      <c r="PZR26" s="236"/>
      <c r="PZS26" s="236"/>
      <c r="PZT26" s="236"/>
      <c r="PZU26" s="236"/>
      <c r="PZV26" s="236"/>
      <c r="PZW26" s="236"/>
      <c r="PZX26" s="236"/>
      <c r="PZY26" s="236"/>
      <c r="PZZ26" s="236"/>
      <c r="QAA26" s="236"/>
      <c r="QAB26" s="236"/>
      <c r="QAC26" s="236"/>
      <c r="QAD26" s="236"/>
      <c r="QAE26" s="236"/>
      <c r="QAF26" s="236"/>
      <c r="QAG26" s="236"/>
      <c r="QAH26" s="236"/>
      <c r="QAI26" s="236"/>
      <c r="QAJ26" s="236"/>
      <c r="QAK26" s="236"/>
      <c r="QAL26" s="236"/>
      <c r="QAM26" s="236"/>
      <c r="QAN26" s="236"/>
      <c r="QAO26" s="236"/>
      <c r="QAP26" s="236"/>
      <c r="QAQ26" s="236"/>
      <c r="QAR26" s="236"/>
      <c r="QAS26" s="236"/>
      <c r="QAT26" s="236"/>
      <c r="QAU26" s="236"/>
      <c r="QAV26" s="236"/>
      <c r="QAW26" s="236"/>
      <c r="QAX26" s="236"/>
      <c r="QAY26" s="236"/>
      <c r="QAZ26" s="236"/>
      <c r="QBA26" s="236"/>
      <c r="QBB26" s="236"/>
      <c r="QBC26" s="236"/>
      <c r="QBD26" s="236"/>
      <c r="QBE26" s="236"/>
      <c r="QBF26" s="236"/>
      <c r="QBG26" s="236"/>
      <c r="QBH26" s="236"/>
      <c r="QBI26" s="236"/>
      <c r="QBJ26" s="236"/>
      <c r="QBK26" s="236"/>
      <c r="QBL26" s="236"/>
      <c r="QBM26" s="236"/>
      <c r="QBN26" s="236"/>
      <c r="QBO26" s="236"/>
      <c r="QBP26" s="236"/>
      <c r="QBQ26" s="236"/>
      <c r="QBR26" s="236"/>
      <c r="QBS26" s="236"/>
      <c r="QBT26" s="236"/>
      <c r="QBU26" s="236"/>
      <c r="QBV26" s="236"/>
      <c r="QBW26" s="236"/>
      <c r="QBX26" s="236"/>
      <c r="QBY26" s="236"/>
      <c r="QBZ26" s="236"/>
      <c r="QCA26" s="236"/>
      <c r="QCB26" s="236"/>
      <c r="QCC26" s="236"/>
      <c r="QCD26" s="236"/>
      <c r="QCE26" s="236"/>
      <c r="QCF26" s="236"/>
      <c r="QCG26" s="236"/>
      <c r="QCH26" s="236"/>
      <c r="QCI26" s="236"/>
      <c r="QCJ26" s="236"/>
      <c r="QCK26" s="236"/>
      <c r="QCL26" s="236"/>
      <c r="QCM26" s="236"/>
      <c r="QCN26" s="236"/>
      <c r="QCO26" s="236"/>
      <c r="QCP26" s="236"/>
      <c r="QCQ26" s="236"/>
      <c r="QCR26" s="236"/>
      <c r="QCS26" s="236"/>
      <c r="QCT26" s="236"/>
      <c r="QCU26" s="236"/>
      <c r="QCV26" s="236"/>
      <c r="QCW26" s="236"/>
      <c r="QCX26" s="236"/>
      <c r="QCY26" s="236"/>
      <c r="QCZ26" s="236"/>
      <c r="QDA26" s="236"/>
      <c r="QDB26" s="236"/>
      <c r="QDC26" s="236"/>
      <c r="QDD26" s="236"/>
      <c r="QDE26" s="236"/>
      <c r="QDF26" s="236"/>
      <c r="QDG26" s="236"/>
      <c r="QDH26" s="236"/>
      <c r="QDI26" s="236"/>
      <c r="QDJ26" s="236"/>
      <c r="QDK26" s="236"/>
      <c r="QDL26" s="236"/>
      <c r="QDM26" s="236"/>
      <c r="QDN26" s="236"/>
      <c r="QDO26" s="236"/>
      <c r="QDP26" s="236"/>
      <c r="QDQ26" s="236"/>
      <c r="QDR26" s="236"/>
      <c r="QDS26" s="236"/>
      <c r="QDT26" s="236"/>
      <c r="QDU26" s="236"/>
      <c r="QDV26" s="236"/>
      <c r="QDW26" s="236"/>
      <c r="QDX26" s="236"/>
      <c r="QDY26" s="236"/>
      <c r="QDZ26" s="236"/>
      <c r="QEA26" s="236"/>
      <c r="QEB26" s="236"/>
      <c r="QEC26" s="236"/>
      <c r="QED26" s="236"/>
      <c r="QEE26" s="236"/>
      <c r="QEF26" s="236"/>
      <c r="QEG26" s="236"/>
      <c r="QEH26" s="236"/>
      <c r="QEI26" s="236"/>
      <c r="QEJ26" s="236"/>
      <c r="QEK26" s="236"/>
      <c r="QEL26" s="236"/>
      <c r="QEM26" s="236"/>
      <c r="QEN26" s="236"/>
      <c r="QEO26" s="236"/>
      <c r="QEP26" s="236"/>
      <c r="QEQ26" s="236"/>
      <c r="QER26" s="236"/>
      <c r="QES26" s="236"/>
      <c r="QET26" s="236"/>
      <c r="QEU26" s="236"/>
      <c r="QEV26" s="236"/>
      <c r="QEW26" s="236"/>
      <c r="QEX26" s="236"/>
      <c r="QEY26" s="236"/>
      <c r="QEZ26" s="236"/>
      <c r="QFA26" s="236"/>
      <c r="QFB26" s="236"/>
      <c r="QFC26" s="236"/>
      <c r="QFD26" s="236"/>
      <c r="QFE26" s="236"/>
      <c r="QFF26" s="236"/>
      <c r="QFG26" s="236"/>
      <c r="QFH26" s="236"/>
      <c r="QFI26" s="236"/>
      <c r="QFJ26" s="236"/>
      <c r="QFK26" s="236"/>
      <c r="QFL26" s="236"/>
      <c r="QFM26" s="236"/>
      <c r="QFN26" s="236"/>
      <c r="QFO26" s="236"/>
      <c r="QFP26" s="236"/>
      <c r="QFQ26" s="236"/>
      <c r="QFR26" s="236"/>
      <c r="QFS26" s="236"/>
      <c r="QFT26" s="236"/>
      <c r="QFU26" s="236"/>
      <c r="QFV26" s="236"/>
      <c r="QFW26" s="236"/>
      <c r="QFX26" s="236"/>
      <c r="QFY26" s="236"/>
      <c r="QFZ26" s="236"/>
      <c r="QGA26" s="236"/>
      <c r="QGB26" s="236"/>
      <c r="QGC26" s="236"/>
      <c r="QGD26" s="236"/>
      <c r="QGE26" s="236"/>
      <c r="QGF26" s="236"/>
      <c r="QGG26" s="236"/>
      <c r="QGH26" s="236"/>
      <c r="QGI26" s="236"/>
      <c r="QGJ26" s="236"/>
      <c r="QGK26" s="236"/>
      <c r="QGL26" s="236"/>
      <c r="QGM26" s="236"/>
      <c r="QGN26" s="236"/>
      <c r="QGO26" s="236"/>
      <c r="QGP26" s="236"/>
      <c r="QGQ26" s="236"/>
      <c r="QGR26" s="236"/>
      <c r="QGS26" s="236"/>
      <c r="QGT26" s="236"/>
      <c r="QGU26" s="236"/>
      <c r="QGV26" s="236"/>
      <c r="QGW26" s="236"/>
      <c r="QGX26" s="236"/>
      <c r="QGY26" s="236"/>
      <c r="QGZ26" s="236"/>
      <c r="QHA26" s="236"/>
      <c r="QHB26" s="236"/>
      <c r="QHC26" s="236"/>
      <c r="QHD26" s="236"/>
      <c r="QHE26" s="236"/>
      <c r="QHF26" s="236"/>
      <c r="QHG26" s="236"/>
      <c r="QHH26" s="236"/>
      <c r="QHI26" s="236"/>
      <c r="QHJ26" s="236"/>
      <c r="QHK26" s="236"/>
      <c r="QHL26" s="236"/>
      <c r="QHM26" s="236"/>
      <c r="QHN26" s="236"/>
      <c r="QHO26" s="236"/>
      <c r="QHP26" s="236"/>
      <c r="QHQ26" s="236"/>
      <c r="QHR26" s="236"/>
      <c r="QHS26" s="236"/>
      <c r="QHT26" s="236"/>
      <c r="QHU26" s="236"/>
      <c r="QHV26" s="236"/>
      <c r="QHW26" s="236"/>
      <c r="QHX26" s="236"/>
      <c r="QHY26" s="236"/>
      <c r="QHZ26" s="236"/>
      <c r="QIA26" s="236"/>
      <c r="QIB26" s="236"/>
      <c r="QIC26" s="236"/>
      <c r="QID26" s="236"/>
      <c r="QIE26" s="236"/>
      <c r="QIF26" s="236"/>
      <c r="QIG26" s="236"/>
      <c r="QIH26" s="236"/>
      <c r="QII26" s="236"/>
      <c r="QIJ26" s="236"/>
      <c r="QIK26" s="236"/>
      <c r="QIL26" s="236"/>
      <c r="QIM26" s="236"/>
      <c r="QIN26" s="236"/>
      <c r="QIO26" s="236"/>
      <c r="QIP26" s="236"/>
      <c r="QIQ26" s="236"/>
      <c r="QIR26" s="236"/>
      <c r="QIS26" s="236"/>
      <c r="QIT26" s="236"/>
      <c r="QIU26" s="236"/>
      <c r="QIV26" s="236"/>
      <c r="QIW26" s="236"/>
      <c r="QIX26" s="236"/>
      <c r="QIY26" s="236"/>
      <c r="QIZ26" s="236"/>
      <c r="QJA26" s="236"/>
      <c r="QJB26" s="236"/>
      <c r="QJC26" s="236"/>
      <c r="QJD26" s="236"/>
      <c r="QJE26" s="236"/>
      <c r="QJF26" s="236"/>
      <c r="QJG26" s="236"/>
      <c r="QJH26" s="236"/>
      <c r="QJI26" s="236"/>
      <c r="QJJ26" s="236"/>
      <c r="QJK26" s="236"/>
      <c r="QJL26" s="236"/>
      <c r="QJM26" s="236"/>
      <c r="QJN26" s="236"/>
      <c r="QJO26" s="236"/>
      <c r="QJP26" s="236"/>
      <c r="QJQ26" s="236"/>
      <c r="QJR26" s="236"/>
      <c r="QJS26" s="236"/>
      <c r="QJT26" s="236"/>
      <c r="QJU26" s="236"/>
      <c r="QJV26" s="236"/>
      <c r="QJW26" s="236"/>
      <c r="QJX26" s="236"/>
      <c r="QJY26" s="236"/>
      <c r="QJZ26" s="236"/>
      <c r="QKA26" s="236"/>
      <c r="QKB26" s="236"/>
      <c r="QKC26" s="236"/>
      <c r="QKD26" s="236"/>
      <c r="QKE26" s="236"/>
      <c r="QKF26" s="236"/>
      <c r="QKG26" s="236"/>
      <c r="QKH26" s="236"/>
      <c r="QKI26" s="236"/>
      <c r="QKJ26" s="236"/>
      <c r="QKK26" s="236"/>
      <c r="QKL26" s="236"/>
      <c r="QKM26" s="236"/>
      <c r="QKN26" s="236"/>
      <c r="QKO26" s="236"/>
      <c r="QKP26" s="236"/>
      <c r="QKQ26" s="236"/>
      <c r="QKR26" s="236"/>
      <c r="QKS26" s="236"/>
      <c r="QKT26" s="236"/>
      <c r="QKU26" s="236"/>
      <c r="QKV26" s="236"/>
      <c r="QKW26" s="236"/>
      <c r="QKX26" s="236"/>
      <c r="QKY26" s="236"/>
      <c r="QKZ26" s="236"/>
      <c r="QLA26" s="236"/>
      <c r="QLB26" s="236"/>
      <c r="QLC26" s="236"/>
      <c r="QLD26" s="236"/>
      <c r="QLE26" s="236"/>
      <c r="QLF26" s="236"/>
      <c r="QLG26" s="236"/>
      <c r="QLH26" s="236"/>
      <c r="QLI26" s="236"/>
      <c r="QLJ26" s="236"/>
      <c r="QLK26" s="236"/>
      <c r="QLL26" s="236"/>
      <c r="QLM26" s="236"/>
      <c r="QLN26" s="236"/>
      <c r="QLO26" s="236"/>
      <c r="QLP26" s="236"/>
      <c r="QLQ26" s="236"/>
      <c r="QLR26" s="236"/>
      <c r="QLS26" s="236"/>
      <c r="QLT26" s="236"/>
      <c r="QLU26" s="236"/>
      <c r="QLV26" s="236"/>
      <c r="QLW26" s="236"/>
      <c r="QLX26" s="236"/>
      <c r="QLY26" s="236"/>
      <c r="QLZ26" s="236"/>
      <c r="QMA26" s="236"/>
      <c r="QMB26" s="236"/>
      <c r="QMC26" s="236"/>
      <c r="QMD26" s="236"/>
      <c r="QME26" s="236"/>
      <c r="QMF26" s="236"/>
      <c r="QMG26" s="236"/>
      <c r="QMH26" s="236"/>
      <c r="QMI26" s="236"/>
      <c r="QMJ26" s="236"/>
      <c r="QMK26" s="236"/>
      <c r="QML26" s="236"/>
      <c r="QMM26" s="236"/>
      <c r="QMN26" s="236"/>
      <c r="QMO26" s="236"/>
      <c r="QMP26" s="236"/>
      <c r="QMQ26" s="236"/>
      <c r="QMR26" s="236"/>
      <c r="QMS26" s="236"/>
      <c r="QMT26" s="236"/>
      <c r="QMU26" s="236"/>
      <c r="QMV26" s="236"/>
      <c r="QMW26" s="236"/>
      <c r="QMX26" s="236"/>
      <c r="QMY26" s="236"/>
      <c r="QMZ26" s="236"/>
      <c r="QNA26" s="236"/>
      <c r="QNB26" s="236"/>
      <c r="QNC26" s="236"/>
      <c r="QND26" s="236"/>
      <c r="QNE26" s="236"/>
      <c r="QNF26" s="236"/>
      <c r="QNG26" s="236"/>
      <c r="QNH26" s="236"/>
      <c r="QNI26" s="236"/>
      <c r="QNJ26" s="236"/>
      <c r="QNK26" s="236"/>
      <c r="QNL26" s="236"/>
      <c r="QNM26" s="236"/>
      <c r="QNN26" s="236"/>
      <c r="QNO26" s="236"/>
      <c r="QNP26" s="236"/>
      <c r="QNQ26" s="236"/>
      <c r="QNR26" s="236"/>
      <c r="QNS26" s="236"/>
      <c r="QNT26" s="236"/>
      <c r="QNU26" s="236"/>
      <c r="QNV26" s="236"/>
      <c r="QNW26" s="236"/>
      <c r="QNX26" s="236"/>
      <c r="QNY26" s="236"/>
      <c r="QNZ26" s="236"/>
      <c r="QOA26" s="236"/>
      <c r="QOB26" s="236"/>
      <c r="QOC26" s="236"/>
      <c r="QOD26" s="236"/>
      <c r="QOE26" s="236"/>
      <c r="QOF26" s="236"/>
      <c r="QOG26" s="236"/>
      <c r="QOH26" s="236"/>
      <c r="QOI26" s="236"/>
      <c r="QOJ26" s="236"/>
      <c r="QOK26" s="236"/>
      <c r="QOL26" s="236"/>
      <c r="QOM26" s="236"/>
      <c r="QON26" s="236"/>
      <c r="QOO26" s="236"/>
      <c r="QOP26" s="236"/>
      <c r="QOQ26" s="236"/>
      <c r="QOR26" s="236"/>
      <c r="QOS26" s="236"/>
      <c r="QOT26" s="236"/>
      <c r="QOU26" s="236"/>
      <c r="QOV26" s="236"/>
      <c r="QOW26" s="236"/>
      <c r="QOX26" s="236"/>
      <c r="QOY26" s="236"/>
      <c r="QOZ26" s="236"/>
      <c r="QPA26" s="236"/>
      <c r="QPB26" s="236"/>
      <c r="QPC26" s="236"/>
      <c r="QPD26" s="236"/>
      <c r="QPE26" s="236"/>
      <c r="QPF26" s="236"/>
      <c r="QPG26" s="236"/>
      <c r="QPH26" s="236"/>
      <c r="QPI26" s="236"/>
      <c r="QPJ26" s="236"/>
      <c r="QPK26" s="236"/>
      <c r="QPL26" s="236"/>
      <c r="QPM26" s="236"/>
      <c r="QPN26" s="236"/>
      <c r="QPO26" s="236"/>
      <c r="QPP26" s="236"/>
      <c r="QPQ26" s="236"/>
      <c r="QPR26" s="236"/>
      <c r="QPS26" s="236"/>
      <c r="QPT26" s="236"/>
      <c r="QPU26" s="236"/>
      <c r="QPV26" s="236"/>
      <c r="QPW26" s="236"/>
      <c r="QPX26" s="236"/>
      <c r="QPY26" s="236"/>
      <c r="QPZ26" s="236"/>
      <c r="QQA26" s="236"/>
      <c r="QQB26" s="236"/>
      <c r="QQC26" s="236"/>
      <c r="QQD26" s="236"/>
      <c r="QQE26" s="236"/>
      <c r="QQF26" s="236"/>
      <c r="QQG26" s="236"/>
      <c r="QQH26" s="236"/>
      <c r="QQI26" s="236"/>
      <c r="QQJ26" s="236"/>
      <c r="QQK26" s="236"/>
      <c r="QQL26" s="236"/>
      <c r="QQM26" s="236"/>
      <c r="QQN26" s="236"/>
      <c r="QQO26" s="236"/>
      <c r="QQP26" s="236"/>
      <c r="QQQ26" s="236"/>
      <c r="QQR26" s="236"/>
      <c r="QQS26" s="236"/>
      <c r="QQT26" s="236"/>
      <c r="QQU26" s="236"/>
      <c r="QQV26" s="236"/>
      <c r="QQW26" s="236"/>
      <c r="QQX26" s="236"/>
      <c r="QQY26" s="236"/>
      <c r="QQZ26" s="236"/>
      <c r="QRA26" s="236"/>
      <c r="QRB26" s="236"/>
      <c r="QRC26" s="236"/>
      <c r="QRD26" s="236"/>
      <c r="QRE26" s="236"/>
      <c r="QRF26" s="236"/>
      <c r="QRG26" s="236"/>
      <c r="QRH26" s="236"/>
      <c r="QRI26" s="236"/>
      <c r="QRJ26" s="236"/>
      <c r="QRK26" s="236"/>
      <c r="QRL26" s="236"/>
      <c r="QRM26" s="236"/>
      <c r="QRN26" s="236"/>
      <c r="QRO26" s="236"/>
      <c r="QRP26" s="236"/>
      <c r="QRQ26" s="236"/>
      <c r="QRR26" s="236"/>
      <c r="QRS26" s="236"/>
      <c r="QRT26" s="236"/>
      <c r="QRU26" s="236"/>
      <c r="QRV26" s="236"/>
      <c r="QRW26" s="236"/>
      <c r="QRX26" s="236"/>
      <c r="QRY26" s="236"/>
      <c r="QRZ26" s="236"/>
      <c r="QSA26" s="236"/>
      <c r="QSB26" s="236"/>
      <c r="QSC26" s="236"/>
      <c r="QSD26" s="236"/>
      <c r="QSE26" s="236"/>
      <c r="QSF26" s="236"/>
      <c r="QSG26" s="236"/>
      <c r="QSH26" s="236"/>
      <c r="QSI26" s="236"/>
      <c r="QSJ26" s="236"/>
      <c r="QSK26" s="236"/>
      <c r="QSL26" s="236"/>
      <c r="QSM26" s="236"/>
      <c r="QSN26" s="236"/>
      <c r="QSO26" s="236"/>
      <c r="QSP26" s="236"/>
      <c r="QSQ26" s="236"/>
      <c r="QSR26" s="236"/>
      <c r="QSS26" s="236"/>
      <c r="QST26" s="236"/>
      <c r="QSU26" s="236"/>
      <c r="QSV26" s="236"/>
      <c r="QSW26" s="236"/>
      <c r="QSX26" s="236"/>
      <c r="QSY26" s="236"/>
      <c r="QSZ26" s="236"/>
      <c r="QTA26" s="236"/>
      <c r="QTB26" s="236"/>
      <c r="QTC26" s="236"/>
      <c r="QTD26" s="236"/>
      <c r="QTE26" s="236"/>
      <c r="QTF26" s="236"/>
      <c r="QTG26" s="236"/>
      <c r="QTH26" s="236"/>
      <c r="QTI26" s="236"/>
      <c r="QTJ26" s="236"/>
      <c r="QTK26" s="236"/>
      <c r="QTL26" s="236"/>
      <c r="QTM26" s="236"/>
      <c r="QTN26" s="236"/>
      <c r="QTO26" s="236"/>
      <c r="QTP26" s="236"/>
      <c r="QTQ26" s="236"/>
      <c r="QTR26" s="236"/>
      <c r="QTS26" s="236"/>
      <c r="QTT26" s="236"/>
      <c r="QTU26" s="236"/>
      <c r="QTV26" s="236"/>
      <c r="QTW26" s="236"/>
      <c r="QTX26" s="236"/>
      <c r="QTY26" s="236"/>
      <c r="QTZ26" s="236"/>
      <c r="QUA26" s="236"/>
      <c r="QUB26" s="236"/>
      <c r="QUC26" s="236"/>
      <c r="QUD26" s="236"/>
      <c r="QUE26" s="236"/>
      <c r="QUF26" s="236"/>
      <c r="QUG26" s="236"/>
      <c r="QUH26" s="236"/>
      <c r="QUI26" s="236"/>
      <c r="QUJ26" s="236"/>
      <c r="QUK26" s="236"/>
      <c r="QUL26" s="236"/>
      <c r="QUM26" s="236"/>
      <c r="QUN26" s="236"/>
      <c r="QUO26" s="236"/>
      <c r="QUP26" s="236"/>
      <c r="QUQ26" s="236"/>
      <c r="QUR26" s="236"/>
      <c r="QUS26" s="236"/>
      <c r="QUT26" s="236"/>
      <c r="QUU26" s="236"/>
      <c r="QUV26" s="236"/>
      <c r="QUW26" s="236"/>
      <c r="QUX26" s="236"/>
      <c r="QUY26" s="236"/>
      <c r="QUZ26" s="236"/>
      <c r="QVA26" s="236"/>
      <c r="QVB26" s="236"/>
      <c r="QVC26" s="236"/>
      <c r="QVD26" s="236"/>
      <c r="QVE26" s="236"/>
      <c r="QVF26" s="236"/>
      <c r="QVG26" s="236"/>
      <c r="QVH26" s="236"/>
      <c r="QVI26" s="236"/>
      <c r="QVJ26" s="236"/>
      <c r="QVK26" s="236"/>
      <c r="QVL26" s="236"/>
      <c r="QVM26" s="236"/>
      <c r="QVN26" s="236"/>
      <c r="QVO26" s="236"/>
      <c r="QVP26" s="236"/>
      <c r="QVQ26" s="236"/>
      <c r="QVR26" s="236"/>
      <c r="QVS26" s="236"/>
      <c r="QVT26" s="236"/>
      <c r="QVU26" s="236"/>
      <c r="QVV26" s="236"/>
      <c r="QVW26" s="236"/>
      <c r="QVX26" s="236"/>
      <c r="QVY26" s="236"/>
      <c r="QVZ26" s="236"/>
      <c r="QWA26" s="236"/>
      <c r="QWB26" s="236"/>
      <c r="QWC26" s="236"/>
      <c r="QWD26" s="236"/>
      <c r="QWE26" s="236"/>
      <c r="QWF26" s="236"/>
      <c r="QWG26" s="236"/>
      <c r="QWH26" s="236"/>
      <c r="QWI26" s="236"/>
      <c r="QWJ26" s="236"/>
      <c r="QWK26" s="236"/>
      <c r="QWL26" s="236"/>
      <c r="QWM26" s="236"/>
      <c r="QWN26" s="236"/>
      <c r="QWO26" s="236"/>
      <c r="QWP26" s="236"/>
      <c r="QWQ26" s="236"/>
      <c r="QWR26" s="236"/>
      <c r="QWS26" s="236"/>
      <c r="QWT26" s="236"/>
      <c r="QWU26" s="236"/>
      <c r="QWV26" s="236"/>
      <c r="QWW26" s="236"/>
      <c r="QWX26" s="236"/>
      <c r="QWY26" s="236"/>
      <c r="QWZ26" s="236"/>
      <c r="QXA26" s="236"/>
      <c r="QXB26" s="236"/>
      <c r="QXC26" s="236"/>
      <c r="QXD26" s="236"/>
      <c r="QXE26" s="236"/>
      <c r="QXF26" s="236"/>
      <c r="QXG26" s="236"/>
      <c r="QXH26" s="236"/>
      <c r="QXI26" s="236"/>
      <c r="QXJ26" s="236"/>
      <c r="QXK26" s="236"/>
      <c r="QXL26" s="236"/>
      <c r="QXM26" s="236"/>
      <c r="QXN26" s="236"/>
      <c r="QXO26" s="236"/>
      <c r="QXP26" s="236"/>
      <c r="QXQ26" s="236"/>
      <c r="QXR26" s="236"/>
      <c r="QXS26" s="236"/>
      <c r="QXT26" s="236"/>
      <c r="QXU26" s="236"/>
      <c r="QXV26" s="236"/>
      <c r="QXW26" s="236"/>
      <c r="QXX26" s="236"/>
      <c r="QXY26" s="236"/>
      <c r="QXZ26" s="236"/>
      <c r="QYA26" s="236"/>
      <c r="QYB26" s="236"/>
      <c r="QYC26" s="236"/>
      <c r="QYD26" s="236"/>
      <c r="QYE26" s="236"/>
      <c r="QYF26" s="236"/>
      <c r="QYG26" s="236"/>
      <c r="QYH26" s="236"/>
      <c r="QYI26" s="236"/>
      <c r="QYJ26" s="236"/>
      <c r="QYK26" s="236"/>
      <c r="QYL26" s="236"/>
      <c r="QYM26" s="236"/>
      <c r="QYN26" s="236"/>
      <c r="QYO26" s="236"/>
      <c r="QYP26" s="236"/>
      <c r="QYQ26" s="236"/>
      <c r="QYR26" s="236"/>
      <c r="QYS26" s="236"/>
      <c r="QYT26" s="236"/>
      <c r="QYU26" s="236"/>
      <c r="QYV26" s="236"/>
      <c r="QYW26" s="236"/>
      <c r="QYX26" s="236"/>
      <c r="QYY26" s="236"/>
      <c r="QYZ26" s="236"/>
      <c r="QZA26" s="236"/>
      <c r="QZB26" s="236"/>
      <c r="QZC26" s="236"/>
      <c r="QZD26" s="236"/>
      <c r="QZE26" s="236"/>
      <c r="QZF26" s="236"/>
      <c r="QZG26" s="236"/>
      <c r="QZH26" s="236"/>
      <c r="QZI26" s="236"/>
      <c r="QZJ26" s="236"/>
      <c r="QZK26" s="236"/>
      <c r="QZL26" s="236"/>
      <c r="QZM26" s="236"/>
      <c r="QZN26" s="236"/>
      <c r="QZO26" s="236"/>
      <c r="QZP26" s="236"/>
      <c r="QZQ26" s="236"/>
      <c r="QZR26" s="236"/>
      <c r="QZS26" s="236"/>
      <c r="QZT26" s="236"/>
      <c r="QZU26" s="236"/>
      <c r="QZV26" s="236"/>
      <c r="QZW26" s="236"/>
      <c r="QZX26" s="236"/>
      <c r="QZY26" s="236"/>
      <c r="QZZ26" s="236"/>
      <c r="RAA26" s="236"/>
      <c r="RAB26" s="236"/>
      <c r="RAC26" s="236"/>
      <c r="RAD26" s="236"/>
      <c r="RAE26" s="236"/>
      <c r="RAF26" s="236"/>
      <c r="RAG26" s="236"/>
      <c r="RAH26" s="236"/>
      <c r="RAI26" s="236"/>
      <c r="RAJ26" s="236"/>
      <c r="RAK26" s="236"/>
      <c r="RAL26" s="236"/>
      <c r="RAM26" s="236"/>
      <c r="RAN26" s="236"/>
      <c r="RAO26" s="236"/>
      <c r="RAP26" s="236"/>
      <c r="RAQ26" s="236"/>
      <c r="RAR26" s="236"/>
      <c r="RAS26" s="236"/>
      <c r="RAT26" s="236"/>
      <c r="RAU26" s="236"/>
      <c r="RAV26" s="236"/>
      <c r="RAW26" s="236"/>
      <c r="RAX26" s="236"/>
      <c r="RAY26" s="236"/>
      <c r="RAZ26" s="236"/>
      <c r="RBA26" s="236"/>
      <c r="RBB26" s="236"/>
      <c r="RBC26" s="236"/>
      <c r="RBD26" s="236"/>
      <c r="RBE26" s="236"/>
      <c r="RBF26" s="236"/>
      <c r="RBG26" s="236"/>
      <c r="RBH26" s="236"/>
      <c r="RBI26" s="236"/>
      <c r="RBJ26" s="236"/>
      <c r="RBK26" s="236"/>
      <c r="RBL26" s="236"/>
      <c r="RBM26" s="236"/>
      <c r="RBN26" s="236"/>
      <c r="RBO26" s="236"/>
      <c r="RBP26" s="236"/>
      <c r="RBQ26" s="236"/>
      <c r="RBR26" s="236"/>
      <c r="RBS26" s="236"/>
      <c r="RBT26" s="236"/>
      <c r="RBU26" s="236"/>
      <c r="RBV26" s="236"/>
      <c r="RBW26" s="236"/>
      <c r="RBX26" s="236"/>
      <c r="RBY26" s="236"/>
      <c r="RBZ26" s="236"/>
      <c r="RCA26" s="236"/>
      <c r="RCB26" s="236"/>
      <c r="RCC26" s="236"/>
      <c r="RCD26" s="236"/>
      <c r="RCE26" s="236"/>
      <c r="RCF26" s="236"/>
      <c r="RCG26" s="236"/>
      <c r="RCH26" s="236"/>
      <c r="RCI26" s="236"/>
      <c r="RCJ26" s="236"/>
      <c r="RCK26" s="236"/>
      <c r="RCL26" s="236"/>
      <c r="RCM26" s="236"/>
      <c r="RCN26" s="236"/>
      <c r="RCO26" s="236"/>
      <c r="RCP26" s="236"/>
      <c r="RCQ26" s="236"/>
      <c r="RCR26" s="236"/>
      <c r="RCS26" s="236"/>
      <c r="RCT26" s="236"/>
      <c r="RCU26" s="236"/>
      <c r="RCV26" s="236"/>
      <c r="RCW26" s="236"/>
      <c r="RCX26" s="236"/>
      <c r="RCY26" s="236"/>
      <c r="RCZ26" s="236"/>
      <c r="RDA26" s="236"/>
      <c r="RDB26" s="236"/>
      <c r="RDC26" s="236"/>
      <c r="RDD26" s="236"/>
      <c r="RDE26" s="236"/>
      <c r="RDF26" s="236"/>
      <c r="RDG26" s="236"/>
      <c r="RDH26" s="236"/>
      <c r="RDI26" s="236"/>
      <c r="RDJ26" s="236"/>
      <c r="RDK26" s="236"/>
      <c r="RDL26" s="236"/>
      <c r="RDM26" s="236"/>
      <c r="RDN26" s="236"/>
      <c r="RDO26" s="236"/>
      <c r="RDP26" s="236"/>
      <c r="RDQ26" s="236"/>
      <c r="RDR26" s="236"/>
      <c r="RDS26" s="236"/>
      <c r="RDT26" s="236"/>
      <c r="RDU26" s="236"/>
      <c r="RDV26" s="236"/>
      <c r="RDW26" s="236"/>
      <c r="RDX26" s="236"/>
      <c r="RDY26" s="236"/>
      <c r="RDZ26" s="236"/>
      <c r="REA26" s="236"/>
      <c r="REB26" s="236"/>
      <c r="REC26" s="236"/>
      <c r="RED26" s="236"/>
      <c r="REE26" s="236"/>
      <c r="REF26" s="236"/>
      <c r="REG26" s="236"/>
      <c r="REH26" s="236"/>
      <c r="REI26" s="236"/>
      <c r="REJ26" s="236"/>
      <c r="REK26" s="236"/>
      <c r="REL26" s="236"/>
      <c r="REM26" s="236"/>
      <c r="REN26" s="236"/>
      <c r="REO26" s="236"/>
      <c r="REP26" s="236"/>
      <c r="REQ26" s="236"/>
      <c r="RER26" s="236"/>
      <c r="RES26" s="236"/>
      <c r="RET26" s="236"/>
      <c r="REU26" s="236"/>
      <c r="REV26" s="236"/>
      <c r="REW26" s="236"/>
      <c r="REX26" s="236"/>
      <c r="REY26" s="236"/>
      <c r="REZ26" s="236"/>
      <c r="RFA26" s="236"/>
      <c r="RFB26" s="236"/>
      <c r="RFC26" s="236"/>
      <c r="RFD26" s="236"/>
      <c r="RFE26" s="236"/>
      <c r="RFF26" s="236"/>
      <c r="RFG26" s="236"/>
      <c r="RFH26" s="236"/>
      <c r="RFI26" s="236"/>
      <c r="RFJ26" s="236"/>
      <c r="RFK26" s="236"/>
      <c r="RFL26" s="236"/>
      <c r="RFM26" s="236"/>
      <c r="RFN26" s="236"/>
      <c r="RFO26" s="236"/>
      <c r="RFP26" s="236"/>
      <c r="RFQ26" s="236"/>
      <c r="RFR26" s="236"/>
      <c r="RFS26" s="236"/>
      <c r="RFT26" s="236"/>
      <c r="RFU26" s="236"/>
      <c r="RFV26" s="236"/>
      <c r="RFW26" s="236"/>
      <c r="RFX26" s="236"/>
      <c r="RFY26" s="236"/>
      <c r="RFZ26" s="236"/>
      <c r="RGA26" s="236"/>
      <c r="RGB26" s="236"/>
      <c r="RGC26" s="236"/>
      <c r="RGD26" s="236"/>
      <c r="RGE26" s="236"/>
      <c r="RGF26" s="236"/>
      <c r="RGG26" s="236"/>
      <c r="RGH26" s="236"/>
      <c r="RGI26" s="236"/>
      <c r="RGJ26" s="236"/>
      <c r="RGK26" s="236"/>
      <c r="RGL26" s="236"/>
      <c r="RGM26" s="236"/>
      <c r="RGN26" s="236"/>
      <c r="RGO26" s="236"/>
      <c r="RGP26" s="236"/>
      <c r="RGQ26" s="236"/>
      <c r="RGR26" s="236"/>
      <c r="RGS26" s="236"/>
      <c r="RGT26" s="236"/>
      <c r="RGU26" s="236"/>
      <c r="RGV26" s="236"/>
      <c r="RGW26" s="236"/>
      <c r="RGX26" s="236"/>
      <c r="RGY26" s="236"/>
      <c r="RGZ26" s="236"/>
      <c r="RHA26" s="236"/>
      <c r="RHB26" s="236"/>
      <c r="RHC26" s="236"/>
      <c r="RHD26" s="236"/>
      <c r="RHE26" s="236"/>
      <c r="RHF26" s="236"/>
      <c r="RHG26" s="236"/>
      <c r="RHH26" s="236"/>
      <c r="RHI26" s="236"/>
      <c r="RHJ26" s="236"/>
      <c r="RHK26" s="236"/>
      <c r="RHL26" s="236"/>
      <c r="RHM26" s="236"/>
      <c r="RHN26" s="236"/>
      <c r="RHO26" s="236"/>
      <c r="RHP26" s="236"/>
      <c r="RHQ26" s="236"/>
      <c r="RHR26" s="236"/>
      <c r="RHS26" s="236"/>
      <c r="RHT26" s="236"/>
      <c r="RHU26" s="236"/>
      <c r="RHV26" s="236"/>
      <c r="RHW26" s="236"/>
      <c r="RHX26" s="236"/>
      <c r="RHY26" s="236"/>
      <c r="RHZ26" s="236"/>
      <c r="RIA26" s="236"/>
      <c r="RIB26" s="236"/>
      <c r="RIC26" s="236"/>
      <c r="RID26" s="236"/>
      <c r="RIE26" s="236"/>
      <c r="RIF26" s="236"/>
      <c r="RIG26" s="236"/>
      <c r="RIH26" s="236"/>
      <c r="RII26" s="236"/>
      <c r="RIJ26" s="236"/>
      <c r="RIK26" s="236"/>
      <c r="RIL26" s="236"/>
      <c r="RIM26" s="236"/>
      <c r="RIN26" s="236"/>
      <c r="RIO26" s="236"/>
      <c r="RIP26" s="236"/>
      <c r="RIQ26" s="236"/>
      <c r="RIR26" s="236"/>
      <c r="RIS26" s="236"/>
      <c r="RIT26" s="236"/>
      <c r="RIU26" s="236"/>
      <c r="RIV26" s="236"/>
      <c r="RIW26" s="236"/>
      <c r="RIX26" s="236"/>
      <c r="RIY26" s="236"/>
      <c r="RIZ26" s="236"/>
      <c r="RJA26" s="236"/>
      <c r="RJB26" s="236"/>
      <c r="RJC26" s="236"/>
      <c r="RJD26" s="236"/>
      <c r="RJE26" s="236"/>
      <c r="RJF26" s="236"/>
      <c r="RJG26" s="236"/>
      <c r="RJH26" s="236"/>
      <c r="RJI26" s="236"/>
      <c r="RJJ26" s="236"/>
      <c r="RJK26" s="236"/>
      <c r="RJL26" s="236"/>
      <c r="RJM26" s="236"/>
      <c r="RJN26" s="236"/>
      <c r="RJO26" s="236"/>
      <c r="RJP26" s="236"/>
      <c r="RJQ26" s="236"/>
      <c r="RJR26" s="236"/>
      <c r="RJS26" s="236"/>
      <c r="RJT26" s="236"/>
      <c r="RJU26" s="236"/>
      <c r="RJV26" s="236"/>
      <c r="RJW26" s="236"/>
      <c r="RJX26" s="236"/>
      <c r="RJY26" s="236"/>
      <c r="RJZ26" s="236"/>
      <c r="RKA26" s="236"/>
      <c r="RKB26" s="236"/>
      <c r="RKC26" s="236"/>
      <c r="RKD26" s="236"/>
      <c r="RKE26" s="236"/>
      <c r="RKF26" s="236"/>
      <c r="RKG26" s="236"/>
      <c r="RKH26" s="236"/>
      <c r="RKI26" s="236"/>
      <c r="RKJ26" s="236"/>
      <c r="RKK26" s="236"/>
      <c r="RKL26" s="236"/>
      <c r="RKM26" s="236"/>
      <c r="RKN26" s="236"/>
      <c r="RKO26" s="236"/>
      <c r="RKP26" s="236"/>
      <c r="RKQ26" s="236"/>
      <c r="RKR26" s="236"/>
      <c r="RKS26" s="236"/>
      <c r="RKT26" s="236"/>
      <c r="RKU26" s="236"/>
      <c r="RKV26" s="236"/>
      <c r="RKW26" s="236"/>
      <c r="RKX26" s="236"/>
      <c r="RKY26" s="236"/>
      <c r="RKZ26" s="236"/>
      <c r="RLA26" s="236"/>
      <c r="RLB26" s="236"/>
      <c r="RLC26" s="236"/>
      <c r="RLD26" s="236"/>
      <c r="RLE26" s="236"/>
      <c r="RLF26" s="236"/>
      <c r="RLG26" s="236"/>
      <c r="RLH26" s="236"/>
      <c r="RLI26" s="236"/>
      <c r="RLJ26" s="236"/>
      <c r="RLK26" s="236"/>
      <c r="RLL26" s="236"/>
      <c r="RLM26" s="236"/>
      <c r="RLN26" s="236"/>
      <c r="RLO26" s="236"/>
      <c r="RLP26" s="236"/>
      <c r="RLQ26" s="236"/>
      <c r="RLR26" s="236"/>
      <c r="RLS26" s="236"/>
      <c r="RLT26" s="236"/>
      <c r="RLU26" s="236"/>
      <c r="RLV26" s="236"/>
      <c r="RLW26" s="236"/>
      <c r="RLX26" s="236"/>
      <c r="RLY26" s="236"/>
      <c r="RLZ26" s="236"/>
      <c r="RMA26" s="236"/>
      <c r="RMB26" s="236"/>
      <c r="RMC26" s="236"/>
      <c r="RMD26" s="236"/>
      <c r="RME26" s="236"/>
      <c r="RMF26" s="236"/>
      <c r="RMG26" s="236"/>
      <c r="RMH26" s="236"/>
      <c r="RMI26" s="236"/>
      <c r="RMJ26" s="236"/>
      <c r="RMK26" s="236"/>
      <c r="RML26" s="236"/>
      <c r="RMM26" s="236"/>
      <c r="RMN26" s="236"/>
      <c r="RMO26" s="236"/>
      <c r="RMP26" s="236"/>
      <c r="RMQ26" s="236"/>
      <c r="RMR26" s="236"/>
      <c r="RMS26" s="236"/>
      <c r="RMT26" s="236"/>
      <c r="RMU26" s="236"/>
      <c r="RMV26" s="236"/>
      <c r="RMW26" s="236"/>
      <c r="RMX26" s="236"/>
      <c r="RMY26" s="236"/>
      <c r="RMZ26" s="236"/>
      <c r="RNA26" s="236"/>
      <c r="RNB26" s="236"/>
      <c r="RNC26" s="236"/>
      <c r="RND26" s="236"/>
      <c r="RNE26" s="236"/>
      <c r="RNF26" s="236"/>
      <c r="RNG26" s="236"/>
      <c r="RNH26" s="236"/>
      <c r="RNI26" s="236"/>
      <c r="RNJ26" s="236"/>
      <c r="RNK26" s="236"/>
      <c r="RNL26" s="236"/>
      <c r="RNM26" s="236"/>
      <c r="RNN26" s="236"/>
      <c r="RNO26" s="236"/>
      <c r="RNP26" s="236"/>
      <c r="RNQ26" s="236"/>
      <c r="RNR26" s="236"/>
      <c r="RNS26" s="236"/>
      <c r="RNT26" s="236"/>
      <c r="RNU26" s="236"/>
      <c r="RNV26" s="236"/>
      <c r="RNW26" s="236"/>
      <c r="RNX26" s="236"/>
      <c r="RNY26" s="236"/>
      <c r="RNZ26" s="236"/>
      <c r="ROA26" s="236"/>
      <c r="ROB26" s="236"/>
      <c r="ROC26" s="236"/>
      <c r="ROD26" s="236"/>
      <c r="ROE26" s="236"/>
      <c r="ROF26" s="236"/>
      <c r="ROG26" s="236"/>
      <c r="ROH26" s="236"/>
      <c r="ROI26" s="236"/>
      <c r="ROJ26" s="236"/>
      <c r="ROK26" s="236"/>
      <c r="ROL26" s="236"/>
      <c r="ROM26" s="236"/>
      <c r="RON26" s="236"/>
      <c r="ROO26" s="236"/>
      <c r="ROP26" s="236"/>
      <c r="ROQ26" s="236"/>
      <c r="ROR26" s="236"/>
      <c r="ROS26" s="236"/>
      <c r="ROT26" s="236"/>
      <c r="ROU26" s="236"/>
      <c r="ROV26" s="236"/>
      <c r="ROW26" s="236"/>
      <c r="ROX26" s="236"/>
      <c r="ROY26" s="236"/>
      <c r="ROZ26" s="236"/>
      <c r="RPA26" s="236"/>
      <c r="RPB26" s="236"/>
      <c r="RPC26" s="236"/>
      <c r="RPD26" s="236"/>
      <c r="RPE26" s="236"/>
      <c r="RPF26" s="236"/>
      <c r="RPG26" s="236"/>
      <c r="RPH26" s="236"/>
      <c r="RPI26" s="236"/>
      <c r="RPJ26" s="236"/>
      <c r="RPK26" s="236"/>
      <c r="RPL26" s="236"/>
      <c r="RPM26" s="236"/>
      <c r="RPN26" s="236"/>
      <c r="RPO26" s="236"/>
      <c r="RPP26" s="236"/>
      <c r="RPQ26" s="236"/>
      <c r="RPR26" s="236"/>
      <c r="RPS26" s="236"/>
      <c r="RPT26" s="236"/>
      <c r="RPU26" s="236"/>
      <c r="RPV26" s="236"/>
      <c r="RPW26" s="236"/>
      <c r="RPX26" s="236"/>
      <c r="RPY26" s="236"/>
      <c r="RPZ26" s="236"/>
      <c r="RQA26" s="236"/>
      <c r="RQB26" s="236"/>
      <c r="RQC26" s="236"/>
      <c r="RQD26" s="236"/>
      <c r="RQE26" s="236"/>
      <c r="RQF26" s="236"/>
      <c r="RQG26" s="236"/>
      <c r="RQH26" s="236"/>
      <c r="RQI26" s="236"/>
      <c r="RQJ26" s="236"/>
      <c r="RQK26" s="236"/>
      <c r="RQL26" s="236"/>
      <c r="RQM26" s="236"/>
      <c r="RQN26" s="236"/>
      <c r="RQO26" s="236"/>
      <c r="RQP26" s="236"/>
      <c r="RQQ26" s="236"/>
      <c r="RQR26" s="236"/>
      <c r="RQS26" s="236"/>
      <c r="RQT26" s="236"/>
      <c r="RQU26" s="236"/>
      <c r="RQV26" s="236"/>
      <c r="RQW26" s="236"/>
      <c r="RQX26" s="236"/>
      <c r="RQY26" s="236"/>
      <c r="RQZ26" s="236"/>
      <c r="RRA26" s="236"/>
      <c r="RRB26" s="236"/>
      <c r="RRC26" s="236"/>
      <c r="RRD26" s="236"/>
      <c r="RRE26" s="236"/>
      <c r="RRF26" s="236"/>
      <c r="RRG26" s="236"/>
      <c r="RRH26" s="236"/>
      <c r="RRI26" s="236"/>
      <c r="RRJ26" s="236"/>
      <c r="RRK26" s="236"/>
      <c r="RRL26" s="236"/>
      <c r="RRM26" s="236"/>
      <c r="RRN26" s="236"/>
      <c r="RRO26" s="236"/>
      <c r="RRP26" s="236"/>
      <c r="RRQ26" s="236"/>
      <c r="RRR26" s="236"/>
      <c r="RRS26" s="236"/>
      <c r="RRT26" s="236"/>
      <c r="RRU26" s="236"/>
      <c r="RRV26" s="236"/>
      <c r="RRW26" s="236"/>
      <c r="RRX26" s="236"/>
      <c r="RRY26" s="236"/>
      <c r="RRZ26" s="236"/>
      <c r="RSA26" s="236"/>
      <c r="RSB26" s="236"/>
      <c r="RSC26" s="236"/>
      <c r="RSD26" s="236"/>
      <c r="RSE26" s="236"/>
      <c r="RSF26" s="236"/>
      <c r="RSG26" s="236"/>
      <c r="RSH26" s="236"/>
      <c r="RSI26" s="236"/>
      <c r="RSJ26" s="236"/>
      <c r="RSK26" s="236"/>
      <c r="RSL26" s="236"/>
      <c r="RSM26" s="236"/>
      <c r="RSN26" s="236"/>
      <c r="RSO26" s="236"/>
      <c r="RSP26" s="236"/>
      <c r="RSQ26" s="236"/>
      <c r="RSR26" s="236"/>
      <c r="RSS26" s="236"/>
      <c r="RST26" s="236"/>
      <c r="RSU26" s="236"/>
      <c r="RSV26" s="236"/>
      <c r="RSW26" s="236"/>
      <c r="RSX26" s="236"/>
      <c r="RSY26" s="236"/>
      <c r="RSZ26" s="236"/>
      <c r="RTA26" s="236"/>
      <c r="RTB26" s="236"/>
      <c r="RTC26" s="236"/>
      <c r="RTD26" s="236"/>
      <c r="RTE26" s="236"/>
      <c r="RTF26" s="236"/>
      <c r="RTG26" s="236"/>
      <c r="RTH26" s="236"/>
      <c r="RTI26" s="236"/>
      <c r="RTJ26" s="236"/>
      <c r="RTK26" s="236"/>
      <c r="RTL26" s="236"/>
      <c r="RTM26" s="236"/>
      <c r="RTN26" s="236"/>
      <c r="RTO26" s="236"/>
      <c r="RTP26" s="236"/>
      <c r="RTQ26" s="236"/>
      <c r="RTR26" s="236"/>
      <c r="RTS26" s="236"/>
      <c r="RTT26" s="236"/>
      <c r="RTU26" s="236"/>
      <c r="RTV26" s="236"/>
      <c r="RTW26" s="236"/>
      <c r="RTX26" s="236"/>
      <c r="RTY26" s="236"/>
      <c r="RTZ26" s="236"/>
      <c r="RUA26" s="236"/>
      <c r="RUB26" s="236"/>
      <c r="RUC26" s="236"/>
      <c r="RUD26" s="236"/>
      <c r="RUE26" s="236"/>
      <c r="RUF26" s="236"/>
      <c r="RUG26" s="236"/>
      <c r="RUH26" s="236"/>
      <c r="RUI26" s="236"/>
      <c r="RUJ26" s="236"/>
      <c r="RUK26" s="236"/>
      <c r="RUL26" s="236"/>
      <c r="RUM26" s="236"/>
      <c r="RUN26" s="236"/>
      <c r="RUO26" s="236"/>
      <c r="RUP26" s="236"/>
      <c r="RUQ26" s="236"/>
      <c r="RUR26" s="236"/>
      <c r="RUS26" s="236"/>
      <c r="RUT26" s="236"/>
      <c r="RUU26" s="236"/>
      <c r="RUV26" s="236"/>
      <c r="RUW26" s="236"/>
      <c r="RUX26" s="236"/>
      <c r="RUY26" s="236"/>
      <c r="RUZ26" s="236"/>
      <c r="RVA26" s="236"/>
      <c r="RVB26" s="236"/>
      <c r="RVC26" s="236"/>
      <c r="RVD26" s="236"/>
      <c r="RVE26" s="236"/>
      <c r="RVF26" s="236"/>
      <c r="RVG26" s="236"/>
      <c r="RVH26" s="236"/>
      <c r="RVI26" s="236"/>
      <c r="RVJ26" s="236"/>
      <c r="RVK26" s="236"/>
      <c r="RVL26" s="236"/>
      <c r="RVM26" s="236"/>
      <c r="RVN26" s="236"/>
      <c r="RVO26" s="236"/>
      <c r="RVP26" s="236"/>
      <c r="RVQ26" s="236"/>
      <c r="RVR26" s="236"/>
      <c r="RVS26" s="236"/>
      <c r="RVT26" s="236"/>
      <c r="RVU26" s="236"/>
      <c r="RVV26" s="236"/>
      <c r="RVW26" s="236"/>
      <c r="RVX26" s="236"/>
      <c r="RVY26" s="236"/>
      <c r="RVZ26" s="236"/>
      <c r="RWA26" s="236"/>
      <c r="RWB26" s="236"/>
      <c r="RWC26" s="236"/>
      <c r="RWD26" s="236"/>
      <c r="RWE26" s="236"/>
      <c r="RWF26" s="236"/>
      <c r="RWG26" s="236"/>
      <c r="RWH26" s="236"/>
      <c r="RWI26" s="236"/>
      <c r="RWJ26" s="236"/>
      <c r="RWK26" s="236"/>
      <c r="RWL26" s="236"/>
      <c r="RWM26" s="236"/>
      <c r="RWN26" s="236"/>
      <c r="RWO26" s="236"/>
      <c r="RWP26" s="236"/>
      <c r="RWQ26" s="236"/>
      <c r="RWR26" s="236"/>
      <c r="RWS26" s="236"/>
      <c r="RWT26" s="236"/>
      <c r="RWU26" s="236"/>
      <c r="RWV26" s="236"/>
      <c r="RWW26" s="236"/>
      <c r="RWX26" s="236"/>
      <c r="RWY26" s="236"/>
      <c r="RWZ26" s="236"/>
      <c r="RXA26" s="236"/>
      <c r="RXB26" s="236"/>
      <c r="RXC26" s="236"/>
      <c r="RXD26" s="236"/>
      <c r="RXE26" s="236"/>
      <c r="RXF26" s="236"/>
      <c r="RXG26" s="236"/>
      <c r="RXH26" s="236"/>
      <c r="RXI26" s="236"/>
      <c r="RXJ26" s="236"/>
      <c r="RXK26" s="236"/>
      <c r="RXL26" s="236"/>
      <c r="RXM26" s="236"/>
      <c r="RXN26" s="236"/>
      <c r="RXO26" s="236"/>
      <c r="RXP26" s="236"/>
      <c r="RXQ26" s="236"/>
      <c r="RXR26" s="236"/>
      <c r="RXS26" s="236"/>
      <c r="RXT26" s="236"/>
      <c r="RXU26" s="236"/>
      <c r="RXV26" s="236"/>
      <c r="RXW26" s="236"/>
      <c r="RXX26" s="236"/>
      <c r="RXY26" s="236"/>
      <c r="RXZ26" s="236"/>
      <c r="RYA26" s="236"/>
      <c r="RYB26" s="236"/>
      <c r="RYC26" s="236"/>
      <c r="RYD26" s="236"/>
      <c r="RYE26" s="236"/>
      <c r="RYF26" s="236"/>
      <c r="RYG26" s="236"/>
      <c r="RYH26" s="236"/>
      <c r="RYI26" s="236"/>
      <c r="RYJ26" s="236"/>
      <c r="RYK26" s="236"/>
      <c r="RYL26" s="236"/>
      <c r="RYM26" s="236"/>
      <c r="RYN26" s="236"/>
      <c r="RYO26" s="236"/>
      <c r="RYP26" s="236"/>
      <c r="RYQ26" s="236"/>
      <c r="RYR26" s="236"/>
      <c r="RYS26" s="236"/>
      <c r="RYT26" s="236"/>
      <c r="RYU26" s="236"/>
      <c r="RYV26" s="236"/>
      <c r="RYW26" s="236"/>
      <c r="RYX26" s="236"/>
      <c r="RYY26" s="236"/>
      <c r="RYZ26" s="236"/>
      <c r="RZA26" s="236"/>
      <c r="RZB26" s="236"/>
      <c r="RZC26" s="236"/>
      <c r="RZD26" s="236"/>
      <c r="RZE26" s="236"/>
      <c r="RZF26" s="236"/>
      <c r="RZG26" s="236"/>
      <c r="RZH26" s="236"/>
      <c r="RZI26" s="236"/>
      <c r="RZJ26" s="236"/>
      <c r="RZK26" s="236"/>
      <c r="RZL26" s="236"/>
      <c r="RZM26" s="236"/>
      <c r="RZN26" s="236"/>
      <c r="RZO26" s="236"/>
      <c r="RZP26" s="236"/>
      <c r="RZQ26" s="236"/>
      <c r="RZR26" s="236"/>
      <c r="RZS26" s="236"/>
      <c r="RZT26" s="236"/>
      <c r="RZU26" s="236"/>
      <c r="RZV26" s="236"/>
      <c r="RZW26" s="236"/>
      <c r="RZX26" s="236"/>
      <c r="RZY26" s="236"/>
      <c r="RZZ26" s="236"/>
      <c r="SAA26" s="236"/>
      <c r="SAB26" s="236"/>
      <c r="SAC26" s="236"/>
      <c r="SAD26" s="236"/>
      <c r="SAE26" s="236"/>
      <c r="SAF26" s="236"/>
      <c r="SAG26" s="236"/>
      <c r="SAH26" s="236"/>
      <c r="SAI26" s="236"/>
      <c r="SAJ26" s="236"/>
      <c r="SAK26" s="236"/>
      <c r="SAL26" s="236"/>
      <c r="SAM26" s="236"/>
      <c r="SAN26" s="236"/>
      <c r="SAO26" s="236"/>
      <c r="SAP26" s="236"/>
      <c r="SAQ26" s="236"/>
      <c r="SAR26" s="236"/>
      <c r="SAS26" s="236"/>
      <c r="SAT26" s="236"/>
      <c r="SAU26" s="236"/>
      <c r="SAV26" s="236"/>
      <c r="SAW26" s="236"/>
      <c r="SAX26" s="236"/>
      <c r="SAY26" s="236"/>
      <c r="SAZ26" s="236"/>
      <c r="SBA26" s="236"/>
      <c r="SBB26" s="236"/>
      <c r="SBC26" s="236"/>
      <c r="SBD26" s="236"/>
      <c r="SBE26" s="236"/>
      <c r="SBF26" s="236"/>
      <c r="SBG26" s="236"/>
      <c r="SBH26" s="236"/>
      <c r="SBI26" s="236"/>
      <c r="SBJ26" s="236"/>
      <c r="SBK26" s="236"/>
      <c r="SBL26" s="236"/>
      <c r="SBM26" s="236"/>
      <c r="SBN26" s="236"/>
      <c r="SBO26" s="236"/>
      <c r="SBP26" s="236"/>
      <c r="SBQ26" s="236"/>
      <c r="SBR26" s="236"/>
      <c r="SBS26" s="236"/>
      <c r="SBT26" s="236"/>
      <c r="SBU26" s="236"/>
      <c r="SBV26" s="236"/>
      <c r="SBW26" s="236"/>
      <c r="SBX26" s="236"/>
      <c r="SBY26" s="236"/>
      <c r="SBZ26" s="236"/>
      <c r="SCA26" s="236"/>
      <c r="SCB26" s="236"/>
      <c r="SCC26" s="236"/>
      <c r="SCD26" s="236"/>
      <c r="SCE26" s="236"/>
      <c r="SCF26" s="236"/>
      <c r="SCG26" s="236"/>
      <c r="SCH26" s="236"/>
      <c r="SCI26" s="236"/>
      <c r="SCJ26" s="236"/>
      <c r="SCK26" s="236"/>
      <c r="SCL26" s="236"/>
      <c r="SCM26" s="236"/>
      <c r="SCN26" s="236"/>
      <c r="SCO26" s="236"/>
      <c r="SCP26" s="236"/>
      <c r="SCQ26" s="236"/>
      <c r="SCR26" s="236"/>
      <c r="SCS26" s="236"/>
      <c r="SCT26" s="236"/>
      <c r="SCU26" s="236"/>
      <c r="SCV26" s="236"/>
      <c r="SCW26" s="236"/>
      <c r="SCX26" s="236"/>
      <c r="SCY26" s="236"/>
      <c r="SCZ26" s="236"/>
      <c r="SDA26" s="236"/>
      <c r="SDB26" s="236"/>
      <c r="SDC26" s="236"/>
      <c r="SDD26" s="236"/>
      <c r="SDE26" s="236"/>
      <c r="SDF26" s="236"/>
      <c r="SDG26" s="236"/>
      <c r="SDH26" s="236"/>
      <c r="SDI26" s="236"/>
      <c r="SDJ26" s="236"/>
      <c r="SDK26" s="236"/>
      <c r="SDL26" s="236"/>
      <c r="SDM26" s="236"/>
      <c r="SDN26" s="236"/>
      <c r="SDO26" s="236"/>
      <c r="SDP26" s="236"/>
      <c r="SDQ26" s="236"/>
      <c r="SDR26" s="236"/>
      <c r="SDS26" s="236"/>
      <c r="SDT26" s="236"/>
      <c r="SDU26" s="236"/>
      <c r="SDV26" s="236"/>
      <c r="SDW26" s="236"/>
      <c r="SDX26" s="236"/>
      <c r="SDY26" s="236"/>
      <c r="SDZ26" s="236"/>
      <c r="SEA26" s="236"/>
      <c r="SEB26" s="236"/>
      <c r="SEC26" s="236"/>
      <c r="SED26" s="236"/>
      <c r="SEE26" s="236"/>
      <c r="SEF26" s="236"/>
      <c r="SEG26" s="236"/>
      <c r="SEH26" s="236"/>
      <c r="SEI26" s="236"/>
      <c r="SEJ26" s="236"/>
      <c r="SEK26" s="236"/>
      <c r="SEL26" s="236"/>
      <c r="SEM26" s="236"/>
      <c r="SEN26" s="236"/>
      <c r="SEO26" s="236"/>
      <c r="SEP26" s="236"/>
      <c r="SEQ26" s="236"/>
      <c r="SER26" s="236"/>
      <c r="SES26" s="236"/>
      <c r="SET26" s="236"/>
      <c r="SEU26" s="236"/>
      <c r="SEV26" s="236"/>
      <c r="SEW26" s="236"/>
      <c r="SEX26" s="236"/>
      <c r="SEY26" s="236"/>
      <c r="SEZ26" s="236"/>
      <c r="SFA26" s="236"/>
      <c r="SFB26" s="236"/>
      <c r="SFC26" s="236"/>
      <c r="SFD26" s="236"/>
      <c r="SFE26" s="236"/>
      <c r="SFF26" s="236"/>
      <c r="SFG26" s="236"/>
      <c r="SFH26" s="236"/>
      <c r="SFI26" s="236"/>
      <c r="SFJ26" s="236"/>
      <c r="SFK26" s="236"/>
      <c r="SFL26" s="236"/>
      <c r="SFM26" s="236"/>
      <c r="SFN26" s="236"/>
      <c r="SFO26" s="236"/>
      <c r="SFP26" s="236"/>
      <c r="SFQ26" s="236"/>
      <c r="SFR26" s="236"/>
      <c r="SFS26" s="236"/>
      <c r="SFT26" s="236"/>
      <c r="SFU26" s="236"/>
      <c r="SFV26" s="236"/>
      <c r="SFW26" s="236"/>
      <c r="SFX26" s="236"/>
      <c r="SFY26" s="236"/>
      <c r="SFZ26" s="236"/>
      <c r="SGA26" s="236"/>
      <c r="SGB26" s="236"/>
      <c r="SGC26" s="236"/>
      <c r="SGD26" s="236"/>
      <c r="SGE26" s="236"/>
      <c r="SGF26" s="236"/>
      <c r="SGG26" s="236"/>
      <c r="SGH26" s="236"/>
      <c r="SGI26" s="236"/>
      <c r="SGJ26" s="236"/>
      <c r="SGK26" s="236"/>
      <c r="SGL26" s="236"/>
      <c r="SGM26" s="236"/>
      <c r="SGN26" s="236"/>
      <c r="SGO26" s="236"/>
      <c r="SGP26" s="236"/>
      <c r="SGQ26" s="236"/>
      <c r="SGR26" s="236"/>
      <c r="SGS26" s="236"/>
      <c r="SGT26" s="236"/>
      <c r="SGU26" s="236"/>
      <c r="SGV26" s="236"/>
      <c r="SGW26" s="236"/>
      <c r="SGX26" s="236"/>
      <c r="SGY26" s="236"/>
      <c r="SGZ26" s="236"/>
      <c r="SHA26" s="236"/>
      <c r="SHB26" s="236"/>
      <c r="SHC26" s="236"/>
      <c r="SHD26" s="236"/>
      <c r="SHE26" s="236"/>
      <c r="SHF26" s="236"/>
      <c r="SHG26" s="236"/>
      <c r="SHH26" s="236"/>
      <c r="SHI26" s="236"/>
      <c r="SHJ26" s="236"/>
      <c r="SHK26" s="236"/>
      <c r="SHL26" s="236"/>
      <c r="SHM26" s="236"/>
      <c r="SHN26" s="236"/>
      <c r="SHO26" s="236"/>
      <c r="SHP26" s="236"/>
      <c r="SHQ26" s="236"/>
      <c r="SHR26" s="236"/>
      <c r="SHS26" s="236"/>
      <c r="SHT26" s="236"/>
      <c r="SHU26" s="236"/>
      <c r="SHV26" s="236"/>
      <c r="SHW26" s="236"/>
      <c r="SHX26" s="236"/>
      <c r="SHY26" s="236"/>
      <c r="SHZ26" s="236"/>
      <c r="SIA26" s="236"/>
      <c r="SIB26" s="236"/>
      <c r="SIC26" s="236"/>
      <c r="SID26" s="236"/>
      <c r="SIE26" s="236"/>
      <c r="SIF26" s="236"/>
      <c r="SIG26" s="236"/>
      <c r="SIH26" s="236"/>
      <c r="SII26" s="236"/>
      <c r="SIJ26" s="236"/>
      <c r="SIK26" s="236"/>
      <c r="SIL26" s="236"/>
      <c r="SIM26" s="236"/>
      <c r="SIN26" s="236"/>
      <c r="SIO26" s="236"/>
      <c r="SIP26" s="236"/>
      <c r="SIQ26" s="236"/>
      <c r="SIR26" s="236"/>
      <c r="SIS26" s="236"/>
      <c r="SIT26" s="236"/>
      <c r="SIU26" s="236"/>
      <c r="SIV26" s="236"/>
      <c r="SIW26" s="236"/>
      <c r="SIX26" s="236"/>
      <c r="SIY26" s="236"/>
      <c r="SIZ26" s="236"/>
      <c r="SJA26" s="236"/>
      <c r="SJB26" s="236"/>
      <c r="SJC26" s="236"/>
      <c r="SJD26" s="236"/>
      <c r="SJE26" s="236"/>
      <c r="SJF26" s="236"/>
      <c r="SJG26" s="236"/>
      <c r="SJH26" s="236"/>
      <c r="SJI26" s="236"/>
      <c r="SJJ26" s="236"/>
      <c r="SJK26" s="236"/>
      <c r="SJL26" s="236"/>
      <c r="SJM26" s="236"/>
      <c r="SJN26" s="236"/>
      <c r="SJO26" s="236"/>
      <c r="SJP26" s="236"/>
      <c r="SJQ26" s="236"/>
      <c r="SJR26" s="236"/>
      <c r="SJS26" s="236"/>
      <c r="SJT26" s="236"/>
      <c r="SJU26" s="236"/>
      <c r="SJV26" s="236"/>
      <c r="SJW26" s="236"/>
      <c r="SJX26" s="236"/>
      <c r="SJY26" s="236"/>
      <c r="SJZ26" s="236"/>
      <c r="SKA26" s="236"/>
      <c r="SKB26" s="236"/>
      <c r="SKC26" s="236"/>
      <c r="SKD26" s="236"/>
      <c r="SKE26" s="236"/>
      <c r="SKF26" s="236"/>
      <c r="SKG26" s="236"/>
      <c r="SKH26" s="236"/>
      <c r="SKI26" s="236"/>
      <c r="SKJ26" s="236"/>
      <c r="SKK26" s="236"/>
      <c r="SKL26" s="236"/>
      <c r="SKM26" s="236"/>
      <c r="SKN26" s="236"/>
      <c r="SKO26" s="236"/>
      <c r="SKP26" s="236"/>
      <c r="SKQ26" s="236"/>
      <c r="SKR26" s="236"/>
      <c r="SKS26" s="236"/>
      <c r="SKT26" s="236"/>
      <c r="SKU26" s="236"/>
      <c r="SKV26" s="236"/>
      <c r="SKW26" s="236"/>
      <c r="SKX26" s="236"/>
      <c r="SKY26" s="236"/>
      <c r="SKZ26" s="236"/>
      <c r="SLA26" s="236"/>
      <c r="SLB26" s="236"/>
      <c r="SLC26" s="236"/>
      <c r="SLD26" s="236"/>
      <c r="SLE26" s="236"/>
      <c r="SLF26" s="236"/>
      <c r="SLG26" s="236"/>
      <c r="SLH26" s="236"/>
      <c r="SLI26" s="236"/>
      <c r="SLJ26" s="236"/>
      <c r="SLK26" s="236"/>
      <c r="SLL26" s="236"/>
      <c r="SLM26" s="236"/>
      <c r="SLN26" s="236"/>
      <c r="SLO26" s="236"/>
      <c r="SLP26" s="236"/>
      <c r="SLQ26" s="236"/>
      <c r="SLR26" s="236"/>
      <c r="SLS26" s="236"/>
      <c r="SLT26" s="236"/>
      <c r="SLU26" s="236"/>
      <c r="SLV26" s="236"/>
      <c r="SLW26" s="236"/>
      <c r="SLX26" s="236"/>
      <c r="SLY26" s="236"/>
      <c r="SLZ26" s="236"/>
      <c r="SMA26" s="236"/>
      <c r="SMB26" s="236"/>
      <c r="SMC26" s="236"/>
      <c r="SMD26" s="236"/>
      <c r="SME26" s="236"/>
      <c r="SMF26" s="236"/>
      <c r="SMG26" s="236"/>
      <c r="SMH26" s="236"/>
      <c r="SMI26" s="236"/>
      <c r="SMJ26" s="236"/>
      <c r="SMK26" s="236"/>
      <c r="SML26" s="236"/>
      <c r="SMM26" s="236"/>
      <c r="SMN26" s="236"/>
      <c r="SMO26" s="236"/>
      <c r="SMP26" s="236"/>
      <c r="SMQ26" s="236"/>
      <c r="SMR26" s="236"/>
      <c r="SMS26" s="236"/>
      <c r="SMT26" s="236"/>
      <c r="SMU26" s="236"/>
      <c r="SMV26" s="236"/>
      <c r="SMW26" s="236"/>
      <c r="SMX26" s="236"/>
      <c r="SMY26" s="236"/>
      <c r="SMZ26" s="236"/>
      <c r="SNA26" s="236"/>
      <c r="SNB26" s="236"/>
      <c r="SNC26" s="236"/>
      <c r="SND26" s="236"/>
      <c r="SNE26" s="236"/>
      <c r="SNF26" s="236"/>
      <c r="SNG26" s="236"/>
      <c r="SNH26" s="236"/>
      <c r="SNI26" s="236"/>
      <c r="SNJ26" s="236"/>
      <c r="SNK26" s="236"/>
      <c r="SNL26" s="236"/>
      <c r="SNM26" s="236"/>
      <c r="SNN26" s="236"/>
      <c r="SNO26" s="236"/>
      <c r="SNP26" s="236"/>
      <c r="SNQ26" s="236"/>
      <c r="SNR26" s="236"/>
      <c r="SNS26" s="236"/>
      <c r="SNT26" s="236"/>
      <c r="SNU26" s="236"/>
      <c r="SNV26" s="236"/>
      <c r="SNW26" s="236"/>
      <c r="SNX26" s="236"/>
      <c r="SNY26" s="236"/>
      <c r="SNZ26" s="236"/>
      <c r="SOA26" s="236"/>
      <c r="SOB26" s="236"/>
      <c r="SOC26" s="236"/>
      <c r="SOD26" s="236"/>
      <c r="SOE26" s="236"/>
      <c r="SOF26" s="236"/>
      <c r="SOG26" s="236"/>
      <c r="SOH26" s="236"/>
      <c r="SOI26" s="236"/>
      <c r="SOJ26" s="236"/>
      <c r="SOK26" s="236"/>
      <c r="SOL26" s="236"/>
      <c r="SOM26" s="236"/>
      <c r="SON26" s="236"/>
      <c r="SOO26" s="236"/>
      <c r="SOP26" s="236"/>
      <c r="SOQ26" s="236"/>
      <c r="SOR26" s="236"/>
      <c r="SOS26" s="236"/>
      <c r="SOT26" s="236"/>
      <c r="SOU26" s="236"/>
      <c r="SOV26" s="236"/>
      <c r="SOW26" s="236"/>
      <c r="SOX26" s="236"/>
      <c r="SOY26" s="236"/>
      <c r="SOZ26" s="236"/>
      <c r="SPA26" s="236"/>
      <c r="SPB26" s="236"/>
      <c r="SPC26" s="236"/>
      <c r="SPD26" s="236"/>
      <c r="SPE26" s="236"/>
      <c r="SPF26" s="236"/>
      <c r="SPG26" s="236"/>
      <c r="SPH26" s="236"/>
      <c r="SPI26" s="236"/>
      <c r="SPJ26" s="236"/>
      <c r="SPK26" s="236"/>
      <c r="SPL26" s="236"/>
      <c r="SPM26" s="236"/>
      <c r="SPN26" s="236"/>
      <c r="SPO26" s="236"/>
      <c r="SPP26" s="236"/>
      <c r="SPQ26" s="236"/>
      <c r="SPR26" s="236"/>
      <c r="SPS26" s="236"/>
      <c r="SPT26" s="236"/>
      <c r="SPU26" s="236"/>
      <c r="SPV26" s="236"/>
      <c r="SPW26" s="236"/>
      <c r="SPX26" s="236"/>
      <c r="SPY26" s="236"/>
      <c r="SPZ26" s="236"/>
      <c r="SQA26" s="236"/>
      <c r="SQB26" s="236"/>
      <c r="SQC26" s="236"/>
      <c r="SQD26" s="236"/>
      <c r="SQE26" s="236"/>
      <c r="SQF26" s="236"/>
      <c r="SQG26" s="236"/>
      <c r="SQH26" s="236"/>
      <c r="SQI26" s="236"/>
      <c r="SQJ26" s="236"/>
      <c r="SQK26" s="236"/>
      <c r="SQL26" s="236"/>
      <c r="SQM26" s="236"/>
      <c r="SQN26" s="236"/>
      <c r="SQO26" s="236"/>
      <c r="SQP26" s="236"/>
      <c r="SQQ26" s="236"/>
      <c r="SQR26" s="236"/>
      <c r="SQS26" s="236"/>
      <c r="SQT26" s="236"/>
      <c r="SQU26" s="236"/>
      <c r="SQV26" s="236"/>
      <c r="SQW26" s="236"/>
      <c r="SQX26" s="236"/>
      <c r="SQY26" s="236"/>
      <c r="SQZ26" s="236"/>
      <c r="SRA26" s="236"/>
      <c r="SRB26" s="236"/>
      <c r="SRC26" s="236"/>
      <c r="SRD26" s="236"/>
      <c r="SRE26" s="236"/>
      <c r="SRF26" s="236"/>
      <c r="SRG26" s="236"/>
      <c r="SRH26" s="236"/>
      <c r="SRI26" s="236"/>
      <c r="SRJ26" s="236"/>
      <c r="SRK26" s="236"/>
      <c r="SRL26" s="236"/>
      <c r="SRM26" s="236"/>
      <c r="SRN26" s="236"/>
      <c r="SRO26" s="236"/>
      <c r="SRP26" s="236"/>
      <c r="SRQ26" s="236"/>
      <c r="SRR26" s="236"/>
      <c r="SRS26" s="236"/>
      <c r="SRT26" s="236"/>
      <c r="SRU26" s="236"/>
      <c r="SRV26" s="236"/>
      <c r="SRW26" s="236"/>
      <c r="SRX26" s="236"/>
      <c r="SRY26" s="236"/>
      <c r="SRZ26" s="236"/>
      <c r="SSA26" s="236"/>
      <c r="SSB26" s="236"/>
      <c r="SSC26" s="236"/>
      <c r="SSD26" s="236"/>
      <c r="SSE26" s="236"/>
      <c r="SSF26" s="236"/>
      <c r="SSG26" s="236"/>
      <c r="SSH26" s="236"/>
      <c r="SSI26" s="236"/>
      <c r="SSJ26" s="236"/>
      <c r="SSK26" s="236"/>
      <c r="SSL26" s="236"/>
      <c r="SSM26" s="236"/>
      <c r="SSN26" s="236"/>
      <c r="SSO26" s="236"/>
      <c r="SSP26" s="236"/>
      <c r="SSQ26" s="236"/>
      <c r="SSR26" s="236"/>
      <c r="SSS26" s="236"/>
      <c r="SST26" s="236"/>
      <c r="SSU26" s="236"/>
      <c r="SSV26" s="236"/>
      <c r="SSW26" s="236"/>
      <c r="SSX26" s="236"/>
      <c r="SSY26" s="236"/>
      <c r="SSZ26" s="236"/>
      <c r="STA26" s="236"/>
      <c r="STB26" s="236"/>
      <c r="STC26" s="236"/>
      <c r="STD26" s="236"/>
      <c r="STE26" s="236"/>
      <c r="STF26" s="236"/>
      <c r="STG26" s="236"/>
      <c r="STH26" s="236"/>
      <c r="STI26" s="236"/>
      <c r="STJ26" s="236"/>
      <c r="STK26" s="236"/>
      <c r="STL26" s="236"/>
      <c r="STM26" s="236"/>
      <c r="STN26" s="236"/>
      <c r="STO26" s="236"/>
      <c r="STP26" s="236"/>
      <c r="STQ26" s="236"/>
      <c r="STR26" s="236"/>
      <c r="STS26" s="236"/>
      <c r="STT26" s="236"/>
      <c r="STU26" s="236"/>
      <c r="STV26" s="236"/>
      <c r="STW26" s="236"/>
      <c r="STX26" s="236"/>
      <c r="STY26" s="236"/>
      <c r="STZ26" s="236"/>
      <c r="SUA26" s="236"/>
      <c r="SUB26" s="236"/>
      <c r="SUC26" s="236"/>
      <c r="SUD26" s="236"/>
      <c r="SUE26" s="236"/>
      <c r="SUF26" s="236"/>
      <c r="SUG26" s="236"/>
      <c r="SUH26" s="236"/>
      <c r="SUI26" s="236"/>
      <c r="SUJ26" s="236"/>
      <c r="SUK26" s="236"/>
      <c r="SUL26" s="236"/>
      <c r="SUM26" s="236"/>
      <c r="SUN26" s="236"/>
      <c r="SUO26" s="236"/>
      <c r="SUP26" s="236"/>
      <c r="SUQ26" s="236"/>
      <c r="SUR26" s="236"/>
      <c r="SUS26" s="236"/>
      <c r="SUT26" s="236"/>
      <c r="SUU26" s="236"/>
      <c r="SUV26" s="236"/>
      <c r="SUW26" s="236"/>
      <c r="SUX26" s="236"/>
      <c r="SUY26" s="236"/>
      <c r="SUZ26" s="236"/>
      <c r="SVA26" s="236"/>
      <c r="SVB26" s="236"/>
      <c r="SVC26" s="236"/>
      <c r="SVD26" s="236"/>
      <c r="SVE26" s="236"/>
      <c r="SVF26" s="236"/>
      <c r="SVG26" s="236"/>
      <c r="SVH26" s="236"/>
      <c r="SVI26" s="236"/>
      <c r="SVJ26" s="236"/>
      <c r="SVK26" s="236"/>
      <c r="SVL26" s="236"/>
      <c r="SVM26" s="236"/>
      <c r="SVN26" s="236"/>
      <c r="SVO26" s="236"/>
      <c r="SVP26" s="236"/>
      <c r="SVQ26" s="236"/>
      <c r="SVR26" s="236"/>
      <c r="SVS26" s="236"/>
      <c r="SVT26" s="236"/>
      <c r="SVU26" s="236"/>
      <c r="SVV26" s="236"/>
      <c r="SVW26" s="236"/>
      <c r="SVX26" s="236"/>
      <c r="SVY26" s="236"/>
      <c r="SVZ26" s="236"/>
      <c r="SWA26" s="236"/>
      <c r="SWB26" s="236"/>
      <c r="SWC26" s="236"/>
      <c r="SWD26" s="236"/>
      <c r="SWE26" s="236"/>
      <c r="SWF26" s="236"/>
      <c r="SWG26" s="236"/>
      <c r="SWH26" s="236"/>
      <c r="SWI26" s="236"/>
      <c r="SWJ26" s="236"/>
      <c r="SWK26" s="236"/>
      <c r="SWL26" s="236"/>
      <c r="SWM26" s="236"/>
      <c r="SWN26" s="236"/>
      <c r="SWO26" s="236"/>
      <c r="SWP26" s="236"/>
      <c r="SWQ26" s="236"/>
      <c r="SWR26" s="236"/>
      <c r="SWS26" s="236"/>
      <c r="SWT26" s="236"/>
      <c r="SWU26" s="236"/>
      <c r="SWV26" s="236"/>
      <c r="SWW26" s="236"/>
      <c r="SWX26" s="236"/>
      <c r="SWY26" s="236"/>
      <c r="SWZ26" s="236"/>
      <c r="SXA26" s="236"/>
      <c r="SXB26" s="236"/>
      <c r="SXC26" s="236"/>
      <c r="SXD26" s="236"/>
      <c r="SXE26" s="236"/>
      <c r="SXF26" s="236"/>
      <c r="SXG26" s="236"/>
      <c r="SXH26" s="236"/>
      <c r="SXI26" s="236"/>
      <c r="SXJ26" s="236"/>
      <c r="SXK26" s="236"/>
      <c r="SXL26" s="236"/>
      <c r="SXM26" s="236"/>
      <c r="SXN26" s="236"/>
      <c r="SXO26" s="236"/>
      <c r="SXP26" s="236"/>
      <c r="SXQ26" s="236"/>
      <c r="SXR26" s="236"/>
      <c r="SXS26" s="236"/>
      <c r="SXT26" s="236"/>
      <c r="SXU26" s="236"/>
      <c r="SXV26" s="236"/>
      <c r="SXW26" s="236"/>
      <c r="SXX26" s="236"/>
      <c r="SXY26" s="236"/>
      <c r="SXZ26" s="236"/>
      <c r="SYA26" s="236"/>
      <c r="SYB26" s="236"/>
      <c r="SYC26" s="236"/>
      <c r="SYD26" s="236"/>
      <c r="SYE26" s="236"/>
      <c r="SYF26" s="236"/>
      <c r="SYG26" s="236"/>
      <c r="SYH26" s="236"/>
      <c r="SYI26" s="236"/>
      <c r="SYJ26" s="236"/>
      <c r="SYK26" s="236"/>
      <c r="SYL26" s="236"/>
      <c r="SYM26" s="236"/>
      <c r="SYN26" s="236"/>
      <c r="SYO26" s="236"/>
      <c r="SYP26" s="236"/>
      <c r="SYQ26" s="236"/>
      <c r="SYR26" s="236"/>
      <c r="SYS26" s="236"/>
      <c r="SYT26" s="236"/>
      <c r="SYU26" s="236"/>
      <c r="SYV26" s="236"/>
      <c r="SYW26" s="236"/>
      <c r="SYX26" s="236"/>
      <c r="SYY26" s="236"/>
      <c r="SYZ26" s="236"/>
      <c r="SZA26" s="236"/>
      <c r="SZB26" s="236"/>
      <c r="SZC26" s="236"/>
      <c r="SZD26" s="236"/>
      <c r="SZE26" s="236"/>
      <c r="SZF26" s="236"/>
      <c r="SZG26" s="236"/>
      <c r="SZH26" s="236"/>
      <c r="SZI26" s="236"/>
      <c r="SZJ26" s="236"/>
      <c r="SZK26" s="236"/>
      <c r="SZL26" s="236"/>
      <c r="SZM26" s="236"/>
      <c r="SZN26" s="236"/>
      <c r="SZO26" s="236"/>
      <c r="SZP26" s="236"/>
      <c r="SZQ26" s="236"/>
      <c r="SZR26" s="236"/>
      <c r="SZS26" s="236"/>
      <c r="SZT26" s="236"/>
      <c r="SZU26" s="236"/>
      <c r="SZV26" s="236"/>
      <c r="SZW26" s="236"/>
      <c r="SZX26" s="236"/>
      <c r="SZY26" s="236"/>
      <c r="SZZ26" s="236"/>
      <c r="TAA26" s="236"/>
      <c r="TAB26" s="236"/>
      <c r="TAC26" s="236"/>
      <c r="TAD26" s="236"/>
      <c r="TAE26" s="236"/>
      <c r="TAF26" s="236"/>
      <c r="TAG26" s="236"/>
      <c r="TAH26" s="236"/>
      <c r="TAI26" s="236"/>
      <c r="TAJ26" s="236"/>
      <c r="TAK26" s="236"/>
      <c r="TAL26" s="236"/>
      <c r="TAM26" s="236"/>
      <c r="TAN26" s="236"/>
      <c r="TAO26" s="236"/>
      <c r="TAP26" s="236"/>
      <c r="TAQ26" s="236"/>
      <c r="TAR26" s="236"/>
      <c r="TAS26" s="236"/>
      <c r="TAT26" s="236"/>
      <c r="TAU26" s="236"/>
      <c r="TAV26" s="236"/>
      <c r="TAW26" s="236"/>
      <c r="TAX26" s="236"/>
      <c r="TAY26" s="236"/>
      <c r="TAZ26" s="236"/>
      <c r="TBA26" s="236"/>
      <c r="TBB26" s="236"/>
      <c r="TBC26" s="236"/>
      <c r="TBD26" s="236"/>
      <c r="TBE26" s="236"/>
      <c r="TBF26" s="236"/>
      <c r="TBG26" s="236"/>
      <c r="TBH26" s="236"/>
      <c r="TBI26" s="236"/>
      <c r="TBJ26" s="236"/>
      <c r="TBK26" s="236"/>
      <c r="TBL26" s="236"/>
      <c r="TBM26" s="236"/>
      <c r="TBN26" s="236"/>
      <c r="TBO26" s="236"/>
      <c r="TBP26" s="236"/>
      <c r="TBQ26" s="236"/>
      <c r="TBR26" s="236"/>
      <c r="TBS26" s="236"/>
      <c r="TBT26" s="236"/>
      <c r="TBU26" s="236"/>
      <c r="TBV26" s="236"/>
      <c r="TBW26" s="236"/>
      <c r="TBX26" s="236"/>
      <c r="TBY26" s="236"/>
      <c r="TBZ26" s="236"/>
      <c r="TCA26" s="236"/>
      <c r="TCB26" s="236"/>
      <c r="TCC26" s="236"/>
      <c r="TCD26" s="236"/>
      <c r="TCE26" s="236"/>
      <c r="TCF26" s="236"/>
      <c r="TCG26" s="236"/>
      <c r="TCH26" s="236"/>
      <c r="TCI26" s="236"/>
      <c r="TCJ26" s="236"/>
      <c r="TCK26" s="236"/>
      <c r="TCL26" s="236"/>
      <c r="TCM26" s="236"/>
      <c r="TCN26" s="236"/>
      <c r="TCO26" s="236"/>
      <c r="TCP26" s="236"/>
      <c r="TCQ26" s="236"/>
      <c r="TCR26" s="236"/>
      <c r="TCS26" s="236"/>
      <c r="TCT26" s="236"/>
      <c r="TCU26" s="236"/>
      <c r="TCV26" s="236"/>
      <c r="TCW26" s="236"/>
      <c r="TCX26" s="236"/>
      <c r="TCY26" s="236"/>
      <c r="TCZ26" s="236"/>
      <c r="TDA26" s="236"/>
      <c r="TDB26" s="236"/>
      <c r="TDC26" s="236"/>
      <c r="TDD26" s="236"/>
      <c r="TDE26" s="236"/>
      <c r="TDF26" s="236"/>
      <c r="TDG26" s="236"/>
      <c r="TDH26" s="236"/>
      <c r="TDI26" s="236"/>
      <c r="TDJ26" s="236"/>
      <c r="TDK26" s="236"/>
      <c r="TDL26" s="236"/>
      <c r="TDM26" s="236"/>
      <c r="TDN26" s="236"/>
      <c r="TDO26" s="236"/>
      <c r="TDP26" s="236"/>
      <c r="TDQ26" s="236"/>
      <c r="TDR26" s="236"/>
      <c r="TDS26" s="236"/>
      <c r="TDT26" s="236"/>
      <c r="TDU26" s="236"/>
      <c r="TDV26" s="236"/>
      <c r="TDW26" s="236"/>
      <c r="TDX26" s="236"/>
      <c r="TDY26" s="236"/>
      <c r="TDZ26" s="236"/>
      <c r="TEA26" s="236"/>
      <c r="TEB26" s="236"/>
      <c r="TEC26" s="236"/>
      <c r="TED26" s="236"/>
      <c r="TEE26" s="236"/>
      <c r="TEF26" s="236"/>
      <c r="TEG26" s="236"/>
      <c r="TEH26" s="236"/>
      <c r="TEI26" s="236"/>
      <c r="TEJ26" s="236"/>
      <c r="TEK26" s="236"/>
      <c r="TEL26" s="236"/>
      <c r="TEM26" s="236"/>
      <c r="TEN26" s="236"/>
      <c r="TEO26" s="236"/>
      <c r="TEP26" s="236"/>
      <c r="TEQ26" s="236"/>
      <c r="TER26" s="236"/>
      <c r="TES26" s="236"/>
      <c r="TET26" s="236"/>
      <c r="TEU26" s="236"/>
      <c r="TEV26" s="236"/>
      <c r="TEW26" s="236"/>
      <c r="TEX26" s="236"/>
      <c r="TEY26" s="236"/>
      <c r="TEZ26" s="236"/>
      <c r="TFA26" s="236"/>
      <c r="TFB26" s="236"/>
      <c r="TFC26" s="236"/>
      <c r="TFD26" s="236"/>
      <c r="TFE26" s="236"/>
      <c r="TFF26" s="236"/>
      <c r="TFG26" s="236"/>
      <c r="TFH26" s="236"/>
      <c r="TFI26" s="236"/>
      <c r="TFJ26" s="236"/>
      <c r="TFK26" s="236"/>
      <c r="TFL26" s="236"/>
      <c r="TFM26" s="236"/>
      <c r="TFN26" s="236"/>
      <c r="TFO26" s="236"/>
      <c r="TFP26" s="236"/>
      <c r="TFQ26" s="236"/>
      <c r="TFR26" s="236"/>
      <c r="TFS26" s="236"/>
      <c r="TFT26" s="236"/>
      <c r="TFU26" s="236"/>
      <c r="TFV26" s="236"/>
      <c r="TFW26" s="236"/>
      <c r="TFX26" s="236"/>
      <c r="TFY26" s="236"/>
      <c r="TFZ26" s="236"/>
      <c r="TGA26" s="236"/>
      <c r="TGB26" s="236"/>
      <c r="TGC26" s="236"/>
      <c r="TGD26" s="236"/>
      <c r="TGE26" s="236"/>
      <c r="TGF26" s="236"/>
      <c r="TGG26" s="236"/>
      <c r="TGH26" s="236"/>
      <c r="TGI26" s="236"/>
      <c r="TGJ26" s="236"/>
      <c r="TGK26" s="236"/>
      <c r="TGL26" s="236"/>
      <c r="TGM26" s="236"/>
      <c r="TGN26" s="236"/>
      <c r="TGO26" s="236"/>
      <c r="TGP26" s="236"/>
      <c r="TGQ26" s="236"/>
      <c r="TGR26" s="236"/>
      <c r="TGS26" s="236"/>
      <c r="TGT26" s="236"/>
      <c r="TGU26" s="236"/>
      <c r="TGV26" s="236"/>
      <c r="TGW26" s="236"/>
      <c r="TGX26" s="236"/>
      <c r="TGY26" s="236"/>
      <c r="TGZ26" s="236"/>
      <c r="THA26" s="236"/>
      <c r="THB26" s="236"/>
      <c r="THC26" s="236"/>
      <c r="THD26" s="236"/>
      <c r="THE26" s="236"/>
      <c r="THF26" s="236"/>
      <c r="THG26" s="236"/>
      <c r="THH26" s="236"/>
      <c r="THI26" s="236"/>
      <c r="THJ26" s="236"/>
      <c r="THK26" s="236"/>
      <c r="THL26" s="236"/>
      <c r="THM26" s="236"/>
      <c r="THN26" s="236"/>
      <c r="THO26" s="236"/>
      <c r="THP26" s="236"/>
      <c r="THQ26" s="236"/>
      <c r="THR26" s="236"/>
      <c r="THS26" s="236"/>
      <c r="THT26" s="236"/>
      <c r="THU26" s="236"/>
      <c r="THV26" s="236"/>
      <c r="THW26" s="236"/>
      <c r="THX26" s="236"/>
      <c r="THY26" s="236"/>
      <c r="THZ26" s="236"/>
      <c r="TIA26" s="236"/>
      <c r="TIB26" s="236"/>
      <c r="TIC26" s="236"/>
      <c r="TID26" s="236"/>
      <c r="TIE26" s="236"/>
      <c r="TIF26" s="236"/>
      <c r="TIG26" s="236"/>
      <c r="TIH26" s="236"/>
      <c r="TII26" s="236"/>
      <c r="TIJ26" s="236"/>
      <c r="TIK26" s="236"/>
      <c r="TIL26" s="236"/>
      <c r="TIM26" s="236"/>
      <c r="TIN26" s="236"/>
      <c r="TIO26" s="236"/>
      <c r="TIP26" s="236"/>
      <c r="TIQ26" s="236"/>
      <c r="TIR26" s="236"/>
      <c r="TIS26" s="236"/>
      <c r="TIT26" s="236"/>
      <c r="TIU26" s="236"/>
      <c r="TIV26" s="236"/>
      <c r="TIW26" s="236"/>
      <c r="TIX26" s="236"/>
      <c r="TIY26" s="236"/>
      <c r="TIZ26" s="236"/>
      <c r="TJA26" s="236"/>
      <c r="TJB26" s="236"/>
      <c r="TJC26" s="236"/>
      <c r="TJD26" s="236"/>
      <c r="TJE26" s="236"/>
      <c r="TJF26" s="236"/>
      <c r="TJG26" s="236"/>
      <c r="TJH26" s="236"/>
      <c r="TJI26" s="236"/>
      <c r="TJJ26" s="236"/>
      <c r="TJK26" s="236"/>
      <c r="TJL26" s="236"/>
      <c r="TJM26" s="236"/>
      <c r="TJN26" s="236"/>
      <c r="TJO26" s="236"/>
      <c r="TJP26" s="236"/>
      <c r="TJQ26" s="236"/>
      <c r="TJR26" s="236"/>
      <c r="TJS26" s="236"/>
      <c r="TJT26" s="236"/>
      <c r="TJU26" s="236"/>
      <c r="TJV26" s="236"/>
      <c r="TJW26" s="236"/>
      <c r="TJX26" s="236"/>
      <c r="TJY26" s="236"/>
      <c r="TJZ26" s="236"/>
      <c r="TKA26" s="236"/>
      <c r="TKB26" s="236"/>
      <c r="TKC26" s="236"/>
      <c r="TKD26" s="236"/>
      <c r="TKE26" s="236"/>
      <c r="TKF26" s="236"/>
      <c r="TKG26" s="236"/>
      <c r="TKH26" s="236"/>
      <c r="TKI26" s="236"/>
      <c r="TKJ26" s="236"/>
      <c r="TKK26" s="236"/>
      <c r="TKL26" s="236"/>
      <c r="TKM26" s="236"/>
      <c r="TKN26" s="236"/>
      <c r="TKO26" s="236"/>
      <c r="TKP26" s="236"/>
      <c r="TKQ26" s="236"/>
      <c r="TKR26" s="236"/>
      <c r="TKS26" s="236"/>
      <c r="TKT26" s="236"/>
      <c r="TKU26" s="236"/>
      <c r="TKV26" s="236"/>
      <c r="TKW26" s="236"/>
      <c r="TKX26" s="236"/>
      <c r="TKY26" s="236"/>
      <c r="TKZ26" s="236"/>
      <c r="TLA26" s="236"/>
      <c r="TLB26" s="236"/>
      <c r="TLC26" s="236"/>
      <c r="TLD26" s="236"/>
      <c r="TLE26" s="236"/>
      <c r="TLF26" s="236"/>
      <c r="TLG26" s="236"/>
      <c r="TLH26" s="236"/>
      <c r="TLI26" s="236"/>
      <c r="TLJ26" s="236"/>
      <c r="TLK26" s="236"/>
      <c r="TLL26" s="236"/>
      <c r="TLM26" s="236"/>
      <c r="TLN26" s="236"/>
      <c r="TLO26" s="236"/>
      <c r="TLP26" s="236"/>
      <c r="TLQ26" s="236"/>
      <c r="TLR26" s="236"/>
      <c r="TLS26" s="236"/>
      <c r="TLT26" s="236"/>
      <c r="TLU26" s="236"/>
      <c r="TLV26" s="236"/>
      <c r="TLW26" s="236"/>
      <c r="TLX26" s="236"/>
      <c r="TLY26" s="236"/>
      <c r="TLZ26" s="236"/>
      <c r="TMA26" s="236"/>
      <c r="TMB26" s="236"/>
      <c r="TMC26" s="236"/>
      <c r="TMD26" s="236"/>
      <c r="TME26" s="236"/>
      <c r="TMF26" s="236"/>
      <c r="TMG26" s="236"/>
      <c r="TMH26" s="236"/>
      <c r="TMI26" s="236"/>
      <c r="TMJ26" s="236"/>
      <c r="TMK26" s="236"/>
      <c r="TML26" s="236"/>
      <c r="TMM26" s="236"/>
      <c r="TMN26" s="236"/>
      <c r="TMO26" s="236"/>
      <c r="TMP26" s="236"/>
      <c r="TMQ26" s="236"/>
      <c r="TMR26" s="236"/>
      <c r="TMS26" s="236"/>
      <c r="TMT26" s="236"/>
      <c r="TMU26" s="236"/>
      <c r="TMV26" s="236"/>
      <c r="TMW26" s="236"/>
      <c r="TMX26" s="236"/>
      <c r="TMY26" s="236"/>
      <c r="TMZ26" s="236"/>
      <c r="TNA26" s="236"/>
      <c r="TNB26" s="236"/>
      <c r="TNC26" s="236"/>
      <c r="TND26" s="236"/>
      <c r="TNE26" s="236"/>
      <c r="TNF26" s="236"/>
      <c r="TNG26" s="236"/>
      <c r="TNH26" s="236"/>
      <c r="TNI26" s="236"/>
      <c r="TNJ26" s="236"/>
      <c r="TNK26" s="236"/>
      <c r="TNL26" s="236"/>
      <c r="TNM26" s="236"/>
      <c r="TNN26" s="236"/>
      <c r="TNO26" s="236"/>
      <c r="TNP26" s="236"/>
      <c r="TNQ26" s="236"/>
      <c r="TNR26" s="236"/>
      <c r="TNS26" s="236"/>
      <c r="TNT26" s="236"/>
      <c r="TNU26" s="236"/>
      <c r="TNV26" s="236"/>
      <c r="TNW26" s="236"/>
      <c r="TNX26" s="236"/>
      <c r="TNY26" s="236"/>
      <c r="TNZ26" s="236"/>
      <c r="TOA26" s="236"/>
      <c r="TOB26" s="236"/>
      <c r="TOC26" s="236"/>
      <c r="TOD26" s="236"/>
      <c r="TOE26" s="236"/>
      <c r="TOF26" s="236"/>
      <c r="TOG26" s="236"/>
      <c r="TOH26" s="236"/>
      <c r="TOI26" s="236"/>
      <c r="TOJ26" s="236"/>
      <c r="TOK26" s="236"/>
      <c r="TOL26" s="236"/>
      <c r="TOM26" s="236"/>
      <c r="TON26" s="236"/>
      <c r="TOO26" s="236"/>
      <c r="TOP26" s="236"/>
      <c r="TOQ26" s="236"/>
      <c r="TOR26" s="236"/>
      <c r="TOS26" s="236"/>
      <c r="TOT26" s="236"/>
      <c r="TOU26" s="236"/>
      <c r="TOV26" s="236"/>
      <c r="TOW26" s="236"/>
      <c r="TOX26" s="236"/>
      <c r="TOY26" s="236"/>
      <c r="TOZ26" s="236"/>
      <c r="TPA26" s="236"/>
      <c r="TPB26" s="236"/>
      <c r="TPC26" s="236"/>
      <c r="TPD26" s="236"/>
      <c r="TPE26" s="236"/>
      <c r="TPF26" s="236"/>
      <c r="TPG26" s="236"/>
      <c r="TPH26" s="236"/>
      <c r="TPI26" s="236"/>
      <c r="TPJ26" s="236"/>
      <c r="TPK26" s="236"/>
      <c r="TPL26" s="236"/>
      <c r="TPM26" s="236"/>
      <c r="TPN26" s="236"/>
      <c r="TPO26" s="236"/>
      <c r="TPP26" s="236"/>
      <c r="TPQ26" s="236"/>
      <c r="TPR26" s="236"/>
      <c r="TPS26" s="236"/>
      <c r="TPT26" s="236"/>
      <c r="TPU26" s="236"/>
      <c r="TPV26" s="236"/>
      <c r="TPW26" s="236"/>
      <c r="TPX26" s="236"/>
      <c r="TPY26" s="236"/>
      <c r="TPZ26" s="236"/>
      <c r="TQA26" s="236"/>
      <c r="TQB26" s="236"/>
      <c r="TQC26" s="236"/>
      <c r="TQD26" s="236"/>
      <c r="TQE26" s="236"/>
      <c r="TQF26" s="236"/>
      <c r="TQG26" s="236"/>
      <c r="TQH26" s="236"/>
      <c r="TQI26" s="236"/>
      <c r="TQJ26" s="236"/>
      <c r="TQK26" s="236"/>
      <c r="TQL26" s="236"/>
      <c r="TQM26" s="236"/>
      <c r="TQN26" s="236"/>
      <c r="TQO26" s="236"/>
      <c r="TQP26" s="236"/>
      <c r="TQQ26" s="236"/>
      <c r="TQR26" s="236"/>
      <c r="TQS26" s="236"/>
      <c r="TQT26" s="236"/>
      <c r="TQU26" s="236"/>
      <c r="TQV26" s="236"/>
      <c r="TQW26" s="236"/>
      <c r="TQX26" s="236"/>
      <c r="TQY26" s="236"/>
      <c r="TQZ26" s="236"/>
      <c r="TRA26" s="236"/>
      <c r="TRB26" s="236"/>
      <c r="TRC26" s="236"/>
      <c r="TRD26" s="236"/>
      <c r="TRE26" s="236"/>
      <c r="TRF26" s="236"/>
      <c r="TRG26" s="236"/>
      <c r="TRH26" s="236"/>
      <c r="TRI26" s="236"/>
      <c r="TRJ26" s="236"/>
      <c r="TRK26" s="236"/>
      <c r="TRL26" s="236"/>
      <c r="TRM26" s="236"/>
      <c r="TRN26" s="236"/>
      <c r="TRO26" s="236"/>
      <c r="TRP26" s="236"/>
      <c r="TRQ26" s="236"/>
      <c r="TRR26" s="236"/>
      <c r="TRS26" s="236"/>
      <c r="TRT26" s="236"/>
      <c r="TRU26" s="236"/>
      <c r="TRV26" s="236"/>
      <c r="TRW26" s="236"/>
      <c r="TRX26" s="236"/>
      <c r="TRY26" s="236"/>
      <c r="TRZ26" s="236"/>
      <c r="TSA26" s="236"/>
      <c r="TSB26" s="236"/>
      <c r="TSC26" s="236"/>
      <c r="TSD26" s="236"/>
      <c r="TSE26" s="236"/>
      <c r="TSF26" s="236"/>
      <c r="TSG26" s="236"/>
      <c r="TSH26" s="236"/>
      <c r="TSI26" s="236"/>
      <c r="TSJ26" s="236"/>
      <c r="TSK26" s="236"/>
      <c r="TSL26" s="236"/>
      <c r="TSM26" s="236"/>
      <c r="TSN26" s="236"/>
      <c r="TSO26" s="236"/>
      <c r="TSP26" s="236"/>
      <c r="TSQ26" s="236"/>
      <c r="TSR26" s="236"/>
      <c r="TSS26" s="236"/>
      <c r="TST26" s="236"/>
      <c r="TSU26" s="236"/>
      <c r="TSV26" s="236"/>
      <c r="TSW26" s="236"/>
      <c r="TSX26" s="236"/>
      <c r="TSY26" s="236"/>
      <c r="TSZ26" s="236"/>
      <c r="TTA26" s="236"/>
      <c r="TTB26" s="236"/>
      <c r="TTC26" s="236"/>
      <c r="TTD26" s="236"/>
      <c r="TTE26" s="236"/>
      <c r="TTF26" s="236"/>
      <c r="TTG26" s="236"/>
      <c r="TTH26" s="236"/>
      <c r="TTI26" s="236"/>
      <c r="TTJ26" s="236"/>
      <c r="TTK26" s="236"/>
      <c r="TTL26" s="236"/>
      <c r="TTM26" s="236"/>
      <c r="TTN26" s="236"/>
      <c r="TTO26" s="236"/>
      <c r="TTP26" s="236"/>
      <c r="TTQ26" s="236"/>
      <c r="TTR26" s="236"/>
      <c r="TTS26" s="236"/>
      <c r="TTT26" s="236"/>
      <c r="TTU26" s="236"/>
      <c r="TTV26" s="236"/>
      <c r="TTW26" s="236"/>
      <c r="TTX26" s="236"/>
      <c r="TTY26" s="236"/>
      <c r="TTZ26" s="236"/>
      <c r="TUA26" s="236"/>
      <c r="TUB26" s="236"/>
      <c r="TUC26" s="236"/>
      <c r="TUD26" s="236"/>
      <c r="TUE26" s="236"/>
      <c r="TUF26" s="236"/>
      <c r="TUG26" s="236"/>
      <c r="TUH26" s="236"/>
      <c r="TUI26" s="236"/>
      <c r="TUJ26" s="236"/>
      <c r="TUK26" s="236"/>
      <c r="TUL26" s="236"/>
      <c r="TUM26" s="236"/>
      <c r="TUN26" s="236"/>
      <c r="TUO26" s="236"/>
      <c r="TUP26" s="236"/>
      <c r="TUQ26" s="236"/>
      <c r="TUR26" s="236"/>
      <c r="TUS26" s="236"/>
      <c r="TUT26" s="236"/>
      <c r="TUU26" s="236"/>
      <c r="TUV26" s="236"/>
      <c r="TUW26" s="236"/>
      <c r="TUX26" s="236"/>
      <c r="TUY26" s="236"/>
      <c r="TUZ26" s="236"/>
      <c r="TVA26" s="236"/>
      <c r="TVB26" s="236"/>
      <c r="TVC26" s="236"/>
      <c r="TVD26" s="236"/>
      <c r="TVE26" s="236"/>
      <c r="TVF26" s="236"/>
      <c r="TVG26" s="236"/>
      <c r="TVH26" s="236"/>
      <c r="TVI26" s="236"/>
      <c r="TVJ26" s="236"/>
      <c r="TVK26" s="236"/>
      <c r="TVL26" s="236"/>
      <c r="TVM26" s="236"/>
      <c r="TVN26" s="236"/>
      <c r="TVO26" s="236"/>
      <c r="TVP26" s="236"/>
      <c r="TVQ26" s="236"/>
      <c r="TVR26" s="236"/>
      <c r="TVS26" s="236"/>
      <c r="TVT26" s="236"/>
      <c r="TVU26" s="236"/>
      <c r="TVV26" s="236"/>
      <c r="TVW26" s="236"/>
      <c r="TVX26" s="236"/>
      <c r="TVY26" s="236"/>
      <c r="TVZ26" s="236"/>
      <c r="TWA26" s="236"/>
      <c r="TWB26" s="236"/>
      <c r="TWC26" s="236"/>
      <c r="TWD26" s="236"/>
      <c r="TWE26" s="236"/>
      <c r="TWF26" s="236"/>
      <c r="TWG26" s="236"/>
      <c r="TWH26" s="236"/>
      <c r="TWI26" s="236"/>
      <c r="TWJ26" s="236"/>
      <c r="TWK26" s="236"/>
      <c r="TWL26" s="236"/>
      <c r="TWM26" s="236"/>
      <c r="TWN26" s="236"/>
      <c r="TWO26" s="236"/>
      <c r="TWP26" s="236"/>
      <c r="TWQ26" s="236"/>
      <c r="TWR26" s="236"/>
      <c r="TWS26" s="236"/>
      <c r="TWT26" s="236"/>
      <c r="TWU26" s="236"/>
      <c r="TWV26" s="236"/>
      <c r="TWW26" s="236"/>
      <c r="TWX26" s="236"/>
      <c r="TWY26" s="236"/>
      <c r="TWZ26" s="236"/>
      <c r="TXA26" s="236"/>
      <c r="TXB26" s="236"/>
      <c r="TXC26" s="236"/>
      <c r="TXD26" s="236"/>
      <c r="TXE26" s="236"/>
      <c r="TXF26" s="236"/>
      <c r="TXG26" s="236"/>
      <c r="TXH26" s="236"/>
      <c r="TXI26" s="236"/>
      <c r="TXJ26" s="236"/>
      <c r="TXK26" s="236"/>
      <c r="TXL26" s="236"/>
      <c r="TXM26" s="236"/>
      <c r="TXN26" s="236"/>
      <c r="TXO26" s="236"/>
      <c r="TXP26" s="236"/>
      <c r="TXQ26" s="236"/>
      <c r="TXR26" s="236"/>
      <c r="TXS26" s="236"/>
      <c r="TXT26" s="236"/>
      <c r="TXU26" s="236"/>
      <c r="TXV26" s="236"/>
      <c r="TXW26" s="236"/>
      <c r="TXX26" s="236"/>
      <c r="TXY26" s="236"/>
      <c r="TXZ26" s="236"/>
      <c r="TYA26" s="236"/>
      <c r="TYB26" s="236"/>
      <c r="TYC26" s="236"/>
      <c r="TYD26" s="236"/>
      <c r="TYE26" s="236"/>
      <c r="TYF26" s="236"/>
      <c r="TYG26" s="236"/>
      <c r="TYH26" s="236"/>
      <c r="TYI26" s="236"/>
      <c r="TYJ26" s="236"/>
      <c r="TYK26" s="236"/>
      <c r="TYL26" s="236"/>
      <c r="TYM26" s="236"/>
      <c r="TYN26" s="236"/>
      <c r="TYO26" s="236"/>
      <c r="TYP26" s="236"/>
      <c r="TYQ26" s="236"/>
      <c r="TYR26" s="236"/>
      <c r="TYS26" s="236"/>
      <c r="TYT26" s="236"/>
      <c r="TYU26" s="236"/>
      <c r="TYV26" s="236"/>
      <c r="TYW26" s="236"/>
      <c r="TYX26" s="236"/>
      <c r="TYY26" s="236"/>
      <c r="TYZ26" s="236"/>
      <c r="TZA26" s="236"/>
      <c r="TZB26" s="236"/>
      <c r="TZC26" s="236"/>
      <c r="TZD26" s="236"/>
      <c r="TZE26" s="236"/>
      <c r="TZF26" s="236"/>
      <c r="TZG26" s="236"/>
      <c r="TZH26" s="236"/>
      <c r="TZI26" s="236"/>
      <c r="TZJ26" s="236"/>
      <c r="TZK26" s="236"/>
      <c r="TZL26" s="236"/>
      <c r="TZM26" s="236"/>
      <c r="TZN26" s="236"/>
      <c r="TZO26" s="236"/>
      <c r="TZP26" s="236"/>
      <c r="TZQ26" s="236"/>
      <c r="TZR26" s="236"/>
      <c r="TZS26" s="236"/>
      <c r="TZT26" s="236"/>
      <c r="TZU26" s="236"/>
      <c r="TZV26" s="236"/>
      <c r="TZW26" s="236"/>
      <c r="TZX26" s="236"/>
      <c r="TZY26" s="236"/>
      <c r="TZZ26" s="236"/>
      <c r="UAA26" s="236"/>
      <c r="UAB26" s="236"/>
      <c r="UAC26" s="236"/>
      <c r="UAD26" s="236"/>
      <c r="UAE26" s="236"/>
      <c r="UAF26" s="236"/>
      <c r="UAG26" s="236"/>
      <c r="UAH26" s="236"/>
      <c r="UAI26" s="236"/>
      <c r="UAJ26" s="236"/>
      <c r="UAK26" s="236"/>
      <c r="UAL26" s="236"/>
      <c r="UAM26" s="236"/>
      <c r="UAN26" s="236"/>
      <c r="UAO26" s="236"/>
      <c r="UAP26" s="236"/>
      <c r="UAQ26" s="236"/>
      <c r="UAR26" s="236"/>
      <c r="UAS26" s="236"/>
      <c r="UAT26" s="236"/>
      <c r="UAU26" s="236"/>
      <c r="UAV26" s="236"/>
      <c r="UAW26" s="236"/>
      <c r="UAX26" s="236"/>
      <c r="UAY26" s="236"/>
      <c r="UAZ26" s="236"/>
      <c r="UBA26" s="236"/>
      <c r="UBB26" s="236"/>
      <c r="UBC26" s="236"/>
      <c r="UBD26" s="236"/>
      <c r="UBE26" s="236"/>
      <c r="UBF26" s="236"/>
      <c r="UBG26" s="236"/>
      <c r="UBH26" s="236"/>
      <c r="UBI26" s="236"/>
      <c r="UBJ26" s="236"/>
      <c r="UBK26" s="236"/>
      <c r="UBL26" s="236"/>
      <c r="UBM26" s="236"/>
      <c r="UBN26" s="236"/>
      <c r="UBO26" s="236"/>
      <c r="UBP26" s="236"/>
      <c r="UBQ26" s="236"/>
      <c r="UBR26" s="236"/>
      <c r="UBS26" s="236"/>
      <c r="UBT26" s="236"/>
      <c r="UBU26" s="236"/>
      <c r="UBV26" s="236"/>
      <c r="UBW26" s="236"/>
      <c r="UBX26" s="236"/>
      <c r="UBY26" s="236"/>
      <c r="UBZ26" s="236"/>
      <c r="UCA26" s="236"/>
      <c r="UCB26" s="236"/>
      <c r="UCC26" s="236"/>
      <c r="UCD26" s="236"/>
      <c r="UCE26" s="236"/>
      <c r="UCF26" s="236"/>
      <c r="UCG26" s="236"/>
      <c r="UCH26" s="236"/>
      <c r="UCI26" s="236"/>
      <c r="UCJ26" s="236"/>
      <c r="UCK26" s="236"/>
      <c r="UCL26" s="236"/>
      <c r="UCM26" s="236"/>
      <c r="UCN26" s="236"/>
      <c r="UCO26" s="236"/>
      <c r="UCP26" s="236"/>
      <c r="UCQ26" s="236"/>
      <c r="UCR26" s="236"/>
      <c r="UCS26" s="236"/>
      <c r="UCT26" s="236"/>
      <c r="UCU26" s="236"/>
      <c r="UCV26" s="236"/>
      <c r="UCW26" s="236"/>
      <c r="UCX26" s="236"/>
      <c r="UCY26" s="236"/>
      <c r="UCZ26" s="236"/>
      <c r="UDA26" s="236"/>
      <c r="UDB26" s="236"/>
      <c r="UDC26" s="236"/>
      <c r="UDD26" s="236"/>
      <c r="UDE26" s="236"/>
      <c r="UDF26" s="236"/>
      <c r="UDG26" s="236"/>
      <c r="UDH26" s="236"/>
      <c r="UDI26" s="236"/>
      <c r="UDJ26" s="236"/>
      <c r="UDK26" s="236"/>
      <c r="UDL26" s="236"/>
      <c r="UDM26" s="236"/>
      <c r="UDN26" s="236"/>
      <c r="UDO26" s="236"/>
      <c r="UDP26" s="236"/>
      <c r="UDQ26" s="236"/>
      <c r="UDR26" s="236"/>
      <c r="UDS26" s="236"/>
      <c r="UDT26" s="236"/>
      <c r="UDU26" s="236"/>
      <c r="UDV26" s="236"/>
      <c r="UDW26" s="236"/>
      <c r="UDX26" s="236"/>
      <c r="UDY26" s="236"/>
      <c r="UDZ26" s="236"/>
      <c r="UEA26" s="236"/>
      <c r="UEB26" s="236"/>
      <c r="UEC26" s="236"/>
      <c r="UED26" s="236"/>
      <c r="UEE26" s="236"/>
      <c r="UEF26" s="236"/>
      <c r="UEG26" s="236"/>
      <c r="UEH26" s="236"/>
      <c r="UEI26" s="236"/>
      <c r="UEJ26" s="236"/>
      <c r="UEK26" s="236"/>
      <c r="UEL26" s="236"/>
      <c r="UEM26" s="236"/>
      <c r="UEN26" s="236"/>
      <c r="UEO26" s="236"/>
      <c r="UEP26" s="236"/>
      <c r="UEQ26" s="236"/>
      <c r="UER26" s="236"/>
      <c r="UES26" s="236"/>
      <c r="UET26" s="236"/>
      <c r="UEU26" s="236"/>
      <c r="UEV26" s="236"/>
      <c r="UEW26" s="236"/>
      <c r="UEX26" s="236"/>
      <c r="UEY26" s="236"/>
      <c r="UEZ26" s="236"/>
      <c r="UFA26" s="236"/>
      <c r="UFB26" s="236"/>
      <c r="UFC26" s="236"/>
      <c r="UFD26" s="236"/>
      <c r="UFE26" s="236"/>
      <c r="UFF26" s="236"/>
      <c r="UFG26" s="236"/>
      <c r="UFH26" s="236"/>
      <c r="UFI26" s="236"/>
      <c r="UFJ26" s="236"/>
      <c r="UFK26" s="236"/>
      <c r="UFL26" s="236"/>
      <c r="UFM26" s="236"/>
      <c r="UFN26" s="236"/>
      <c r="UFO26" s="236"/>
      <c r="UFP26" s="236"/>
      <c r="UFQ26" s="236"/>
      <c r="UFR26" s="236"/>
      <c r="UFS26" s="236"/>
      <c r="UFT26" s="236"/>
      <c r="UFU26" s="236"/>
      <c r="UFV26" s="236"/>
      <c r="UFW26" s="236"/>
      <c r="UFX26" s="236"/>
      <c r="UFY26" s="236"/>
      <c r="UFZ26" s="236"/>
      <c r="UGA26" s="236"/>
      <c r="UGB26" s="236"/>
      <c r="UGC26" s="236"/>
      <c r="UGD26" s="236"/>
      <c r="UGE26" s="236"/>
      <c r="UGF26" s="236"/>
      <c r="UGG26" s="236"/>
      <c r="UGH26" s="236"/>
      <c r="UGI26" s="236"/>
      <c r="UGJ26" s="236"/>
      <c r="UGK26" s="236"/>
      <c r="UGL26" s="236"/>
      <c r="UGM26" s="236"/>
      <c r="UGN26" s="236"/>
      <c r="UGO26" s="236"/>
      <c r="UGP26" s="236"/>
      <c r="UGQ26" s="236"/>
      <c r="UGR26" s="236"/>
      <c r="UGS26" s="236"/>
      <c r="UGT26" s="236"/>
      <c r="UGU26" s="236"/>
      <c r="UGV26" s="236"/>
      <c r="UGW26" s="236"/>
      <c r="UGX26" s="236"/>
      <c r="UGY26" s="236"/>
      <c r="UGZ26" s="236"/>
      <c r="UHA26" s="236"/>
      <c r="UHB26" s="236"/>
      <c r="UHC26" s="236"/>
      <c r="UHD26" s="236"/>
      <c r="UHE26" s="236"/>
      <c r="UHF26" s="236"/>
      <c r="UHG26" s="236"/>
      <c r="UHH26" s="236"/>
      <c r="UHI26" s="236"/>
      <c r="UHJ26" s="236"/>
      <c r="UHK26" s="236"/>
      <c r="UHL26" s="236"/>
      <c r="UHM26" s="236"/>
      <c r="UHN26" s="236"/>
      <c r="UHO26" s="236"/>
      <c r="UHP26" s="236"/>
      <c r="UHQ26" s="236"/>
      <c r="UHR26" s="236"/>
      <c r="UHS26" s="236"/>
      <c r="UHT26" s="236"/>
      <c r="UHU26" s="236"/>
      <c r="UHV26" s="236"/>
      <c r="UHW26" s="236"/>
      <c r="UHX26" s="236"/>
      <c r="UHY26" s="236"/>
      <c r="UHZ26" s="236"/>
      <c r="UIA26" s="236"/>
      <c r="UIB26" s="236"/>
      <c r="UIC26" s="236"/>
      <c r="UID26" s="236"/>
      <c r="UIE26" s="236"/>
      <c r="UIF26" s="236"/>
      <c r="UIG26" s="236"/>
      <c r="UIH26" s="236"/>
      <c r="UII26" s="236"/>
      <c r="UIJ26" s="236"/>
      <c r="UIK26" s="236"/>
      <c r="UIL26" s="236"/>
      <c r="UIM26" s="236"/>
      <c r="UIN26" s="236"/>
      <c r="UIO26" s="236"/>
      <c r="UIP26" s="236"/>
      <c r="UIQ26" s="236"/>
      <c r="UIR26" s="236"/>
      <c r="UIS26" s="236"/>
      <c r="UIT26" s="236"/>
      <c r="UIU26" s="236"/>
      <c r="UIV26" s="236"/>
      <c r="UIW26" s="236"/>
      <c r="UIX26" s="236"/>
      <c r="UIY26" s="236"/>
      <c r="UIZ26" s="236"/>
      <c r="UJA26" s="236"/>
      <c r="UJB26" s="236"/>
      <c r="UJC26" s="236"/>
      <c r="UJD26" s="236"/>
      <c r="UJE26" s="236"/>
      <c r="UJF26" s="236"/>
      <c r="UJG26" s="236"/>
      <c r="UJH26" s="236"/>
      <c r="UJI26" s="236"/>
      <c r="UJJ26" s="236"/>
      <c r="UJK26" s="236"/>
      <c r="UJL26" s="236"/>
      <c r="UJM26" s="236"/>
      <c r="UJN26" s="236"/>
      <c r="UJO26" s="236"/>
      <c r="UJP26" s="236"/>
      <c r="UJQ26" s="236"/>
      <c r="UJR26" s="236"/>
      <c r="UJS26" s="236"/>
      <c r="UJT26" s="236"/>
      <c r="UJU26" s="236"/>
      <c r="UJV26" s="236"/>
      <c r="UJW26" s="236"/>
      <c r="UJX26" s="236"/>
      <c r="UJY26" s="236"/>
      <c r="UJZ26" s="236"/>
      <c r="UKA26" s="236"/>
      <c r="UKB26" s="236"/>
      <c r="UKC26" s="236"/>
      <c r="UKD26" s="236"/>
      <c r="UKE26" s="236"/>
      <c r="UKF26" s="236"/>
      <c r="UKG26" s="236"/>
      <c r="UKH26" s="236"/>
      <c r="UKI26" s="236"/>
      <c r="UKJ26" s="236"/>
      <c r="UKK26" s="236"/>
      <c r="UKL26" s="236"/>
      <c r="UKM26" s="236"/>
      <c r="UKN26" s="236"/>
      <c r="UKO26" s="236"/>
      <c r="UKP26" s="236"/>
      <c r="UKQ26" s="236"/>
      <c r="UKR26" s="236"/>
      <c r="UKS26" s="236"/>
      <c r="UKT26" s="236"/>
      <c r="UKU26" s="236"/>
      <c r="UKV26" s="236"/>
      <c r="UKW26" s="236"/>
      <c r="UKX26" s="236"/>
      <c r="UKY26" s="236"/>
      <c r="UKZ26" s="236"/>
      <c r="ULA26" s="236"/>
      <c r="ULB26" s="236"/>
      <c r="ULC26" s="236"/>
      <c r="ULD26" s="236"/>
      <c r="ULE26" s="236"/>
      <c r="ULF26" s="236"/>
      <c r="ULG26" s="236"/>
      <c r="ULH26" s="236"/>
      <c r="ULI26" s="236"/>
      <c r="ULJ26" s="236"/>
      <c r="ULK26" s="236"/>
      <c r="ULL26" s="236"/>
      <c r="ULM26" s="236"/>
      <c r="ULN26" s="236"/>
      <c r="ULO26" s="236"/>
      <c r="ULP26" s="236"/>
      <c r="ULQ26" s="236"/>
      <c r="ULR26" s="236"/>
      <c r="ULS26" s="236"/>
      <c r="ULT26" s="236"/>
      <c r="ULU26" s="236"/>
      <c r="ULV26" s="236"/>
      <c r="ULW26" s="236"/>
      <c r="ULX26" s="236"/>
      <c r="ULY26" s="236"/>
      <c r="ULZ26" s="236"/>
      <c r="UMA26" s="236"/>
      <c r="UMB26" s="236"/>
      <c r="UMC26" s="236"/>
      <c r="UMD26" s="236"/>
      <c r="UME26" s="236"/>
      <c r="UMF26" s="236"/>
      <c r="UMG26" s="236"/>
      <c r="UMH26" s="236"/>
      <c r="UMI26" s="236"/>
      <c r="UMJ26" s="236"/>
      <c r="UMK26" s="236"/>
      <c r="UML26" s="236"/>
      <c r="UMM26" s="236"/>
      <c r="UMN26" s="236"/>
      <c r="UMO26" s="236"/>
      <c r="UMP26" s="236"/>
      <c r="UMQ26" s="236"/>
      <c r="UMR26" s="236"/>
      <c r="UMS26" s="236"/>
      <c r="UMT26" s="236"/>
      <c r="UMU26" s="236"/>
      <c r="UMV26" s="236"/>
      <c r="UMW26" s="236"/>
      <c r="UMX26" s="236"/>
      <c r="UMY26" s="236"/>
      <c r="UMZ26" s="236"/>
      <c r="UNA26" s="236"/>
      <c r="UNB26" s="236"/>
      <c r="UNC26" s="236"/>
      <c r="UND26" s="236"/>
      <c r="UNE26" s="236"/>
      <c r="UNF26" s="236"/>
      <c r="UNG26" s="236"/>
      <c r="UNH26" s="236"/>
      <c r="UNI26" s="236"/>
      <c r="UNJ26" s="236"/>
      <c r="UNK26" s="236"/>
      <c r="UNL26" s="236"/>
      <c r="UNM26" s="236"/>
      <c r="UNN26" s="236"/>
      <c r="UNO26" s="236"/>
      <c r="UNP26" s="236"/>
      <c r="UNQ26" s="236"/>
      <c r="UNR26" s="236"/>
      <c r="UNS26" s="236"/>
      <c r="UNT26" s="236"/>
      <c r="UNU26" s="236"/>
      <c r="UNV26" s="236"/>
      <c r="UNW26" s="236"/>
      <c r="UNX26" s="236"/>
      <c r="UNY26" s="236"/>
      <c r="UNZ26" s="236"/>
      <c r="UOA26" s="236"/>
      <c r="UOB26" s="236"/>
      <c r="UOC26" s="236"/>
      <c r="UOD26" s="236"/>
      <c r="UOE26" s="236"/>
      <c r="UOF26" s="236"/>
      <c r="UOG26" s="236"/>
      <c r="UOH26" s="236"/>
      <c r="UOI26" s="236"/>
      <c r="UOJ26" s="236"/>
      <c r="UOK26" s="236"/>
      <c r="UOL26" s="236"/>
      <c r="UOM26" s="236"/>
      <c r="UON26" s="236"/>
      <c r="UOO26" s="236"/>
      <c r="UOP26" s="236"/>
      <c r="UOQ26" s="236"/>
      <c r="UOR26" s="236"/>
      <c r="UOS26" s="236"/>
      <c r="UOT26" s="236"/>
      <c r="UOU26" s="236"/>
      <c r="UOV26" s="236"/>
      <c r="UOW26" s="236"/>
      <c r="UOX26" s="236"/>
      <c r="UOY26" s="236"/>
      <c r="UOZ26" s="236"/>
      <c r="UPA26" s="236"/>
      <c r="UPB26" s="236"/>
      <c r="UPC26" s="236"/>
      <c r="UPD26" s="236"/>
      <c r="UPE26" s="236"/>
      <c r="UPF26" s="236"/>
      <c r="UPG26" s="236"/>
      <c r="UPH26" s="236"/>
      <c r="UPI26" s="236"/>
      <c r="UPJ26" s="236"/>
      <c r="UPK26" s="236"/>
      <c r="UPL26" s="236"/>
      <c r="UPM26" s="236"/>
      <c r="UPN26" s="236"/>
      <c r="UPO26" s="236"/>
      <c r="UPP26" s="236"/>
      <c r="UPQ26" s="236"/>
      <c r="UPR26" s="236"/>
      <c r="UPS26" s="236"/>
      <c r="UPT26" s="236"/>
      <c r="UPU26" s="236"/>
      <c r="UPV26" s="236"/>
      <c r="UPW26" s="236"/>
      <c r="UPX26" s="236"/>
      <c r="UPY26" s="236"/>
      <c r="UPZ26" s="236"/>
      <c r="UQA26" s="236"/>
      <c r="UQB26" s="236"/>
      <c r="UQC26" s="236"/>
      <c r="UQD26" s="236"/>
      <c r="UQE26" s="236"/>
      <c r="UQF26" s="236"/>
      <c r="UQG26" s="236"/>
      <c r="UQH26" s="236"/>
      <c r="UQI26" s="236"/>
      <c r="UQJ26" s="236"/>
      <c r="UQK26" s="236"/>
      <c r="UQL26" s="236"/>
      <c r="UQM26" s="236"/>
      <c r="UQN26" s="236"/>
      <c r="UQO26" s="236"/>
      <c r="UQP26" s="236"/>
      <c r="UQQ26" s="236"/>
      <c r="UQR26" s="236"/>
      <c r="UQS26" s="236"/>
      <c r="UQT26" s="236"/>
      <c r="UQU26" s="236"/>
      <c r="UQV26" s="236"/>
      <c r="UQW26" s="236"/>
      <c r="UQX26" s="236"/>
      <c r="UQY26" s="236"/>
      <c r="UQZ26" s="236"/>
      <c r="URA26" s="236"/>
      <c r="URB26" s="236"/>
      <c r="URC26" s="236"/>
      <c r="URD26" s="236"/>
      <c r="URE26" s="236"/>
      <c r="URF26" s="236"/>
      <c r="URG26" s="236"/>
      <c r="URH26" s="236"/>
      <c r="URI26" s="236"/>
      <c r="URJ26" s="236"/>
      <c r="URK26" s="236"/>
      <c r="URL26" s="236"/>
      <c r="URM26" s="236"/>
      <c r="URN26" s="236"/>
      <c r="URO26" s="236"/>
      <c r="URP26" s="236"/>
      <c r="URQ26" s="236"/>
      <c r="URR26" s="236"/>
      <c r="URS26" s="236"/>
      <c r="URT26" s="236"/>
      <c r="URU26" s="236"/>
      <c r="URV26" s="236"/>
      <c r="URW26" s="236"/>
      <c r="URX26" s="236"/>
      <c r="URY26" s="236"/>
      <c r="URZ26" s="236"/>
      <c r="USA26" s="236"/>
      <c r="USB26" s="236"/>
      <c r="USC26" s="236"/>
      <c r="USD26" s="236"/>
      <c r="USE26" s="236"/>
      <c r="USF26" s="236"/>
      <c r="USG26" s="236"/>
      <c r="USH26" s="236"/>
      <c r="USI26" s="236"/>
      <c r="USJ26" s="236"/>
      <c r="USK26" s="236"/>
      <c r="USL26" s="236"/>
      <c r="USM26" s="236"/>
      <c r="USN26" s="236"/>
      <c r="USO26" s="236"/>
      <c r="USP26" s="236"/>
      <c r="USQ26" s="236"/>
      <c r="USR26" s="236"/>
      <c r="USS26" s="236"/>
      <c r="UST26" s="236"/>
      <c r="USU26" s="236"/>
      <c r="USV26" s="236"/>
      <c r="USW26" s="236"/>
      <c r="USX26" s="236"/>
      <c r="USY26" s="236"/>
      <c r="USZ26" s="236"/>
      <c r="UTA26" s="236"/>
      <c r="UTB26" s="236"/>
      <c r="UTC26" s="236"/>
      <c r="UTD26" s="236"/>
      <c r="UTE26" s="236"/>
      <c r="UTF26" s="236"/>
      <c r="UTG26" s="236"/>
      <c r="UTH26" s="236"/>
      <c r="UTI26" s="236"/>
      <c r="UTJ26" s="236"/>
      <c r="UTK26" s="236"/>
      <c r="UTL26" s="236"/>
      <c r="UTM26" s="236"/>
      <c r="UTN26" s="236"/>
      <c r="UTO26" s="236"/>
      <c r="UTP26" s="236"/>
      <c r="UTQ26" s="236"/>
      <c r="UTR26" s="236"/>
      <c r="UTS26" s="236"/>
      <c r="UTT26" s="236"/>
      <c r="UTU26" s="236"/>
      <c r="UTV26" s="236"/>
      <c r="UTW26" s="236"/>
      <c r="UTX26" s="236"/>
      <c r="UTY26" s="236"/>
      <c r="UTZ26" s="236"/>
      <c r="UUA26" s="236"/>
      <c r="UUB26" s="236"/>
      <c r="UUC26" s="236"/>
      <c r="UUD26" s="236"/>
      <c r="UUE26" s="236"/>
      <c r="UUF26" s="236"/>
      <c r="UUG26" s="236"/>
      <c r="UUH26" s="236"/>
      <c r="UUI26" s="236"/>
      <c r="UUJ26" s="236"/>
      <c r="UUK26" s="236"/>
      <c r="UUL26" s="236"/>
      <c r="UUM26" s="236"/>
      <c r="UUN26" s="236"/>
      <c r="UUO26" s="236"/>
      <c r="UUP26" s="236"/>
      <c r="UUQ26" s="236"/>
      <c r="UUR26" s="236"/>
      <c r="UUS26" s="236"/>
      <c r="UUT26" s="236"/>
      <c r="UUU26" s="236"/>
      <c r="UUV26" s="236"/>
      <c r="UUW26" s="236"/>
      <c r="UUX26" s="236"/>
      <c r="UUY26" s="236"/>
      <c r="UUZ26" s="236"/>
      <c r="UVA26" s="236"/>
      <c r="UVB26" s="236"/>
      <c r="UVC26" s="236"/>
      <c r="UVD26" s="236"/>
      <c r="UVE26" s="236"/>
      <c r="UVF26" s="236"/>
      <c r="UVG26" s="236"/>
      <c r="UVH26" s="236"/>
      <c r="UVI26" s="236"/>
      <c r="UVJ26" s="236"/>
      <c r="UVK26" s="236"/>
      <c r="UVL26" s="236"/>
      <c r="UVM26" s="236"/>
      <c r="UVN26" s="236"/>
      <c r="UVO26" s="236"/>
      <c r="UVP26" s="236"/>
      <c r="UVQ26" s="236"/>
      <c r="UVR26" s="236"/>
      <c r="UVS26" s="236"/>
      <c r="UVT26" s="236"/>
      <c r="UVU26" s="236"/>
      <c r="UVV26" s="236"/>
      <c r="UVW26" s="236"/>
      <c r="UVX26" s="236"/>
      <c r="UVY26" s="236"/>
      <c r="UVZ26" s="236"/>
      <c r="UWA26" s="236"/>
      <c r="UWB26" s="236"/>
      <c r="UWC26" s="236"/>
      <c r="UWD26" s="236"/>
      <c r="UWE26" s="236"/>
      <c r="UWF26" s="236"/>
      <c r="UWG26" s="236"/>
      <c r="UWH26" s="236"/>
      <c r="UWI26" s="236"/>
      <c r="UWJ26" s="236"/>
      <c r="UWK26" s="236"/>
      <c r="UWL26" s="236"/>
      <c r="UWM26" s="236"/>
      <c r="UWN26" s="236"/>
      <c r="UWO26" s="236"/>
      <c r="UWP26" s="236"/>
      <c r="UWQ26" s="236"/>
      <c r="UWR26" s="236"/>
      <c r="UWS26" s="236"/>
      <c r="UWT26" s="236"/>
      <c r="UWU26" s="236"/>
      <c r="UWV26" s="236"/>
      <c r="UWW26" s="236"/>
      <c r="UWX26" s="236"/>
      <c r="UWY26" s="236"/>
      <c r="UWZ26" s="236"/>
      <c r="UXA26" s="236"/>
      <c r="UXB26" s="236"/>
      <c r="UXC26" s="236"/>
      <c r="UXD26" s="236"/>
      <c r="UXE26" s="236"/>
      <c r="UXF26" s="236"/>
      <c r="UXG26" s="236"/>
      <c r="UXH26" s="236"/>
      <c r="UXI26" s="236"/>
      <c r="UXJ26" s="236"/>
      <c r="UXK26" s="236"/>
      <c r="UXL26" s="236"/>
      <c r="UXM26" s="236"/>
      <c r="UXN26" s="236"/>
      <c r="UXO26" s="236"/>
      <c r="UXP26" s="236"/>
      <c r="UXQ26" s="236"/>
      <c r="UXR26" s="236"/>
      <c r="UXS26" s="236"/>
      <c r="UXT26" s="236"/>
      <c r="UXU26" s="236"/>
      <c r="UXV26" s="236"/>
      <c r="UXW26" s="236"/>
      <c r="UXX26" s="236"/>
      <c r="UXY26" s="236"/>
      <c r="UXZ26" s="236"/>
      <c r="UYA26" s="236"/>
      <c r="UYB26" s="236"/>
      <c r="UYC26" s="236"/>
      <c r="UYD26" s="236"/>
      <c r="UYE26" s="236"/>
      <c r="UYF26" s="236"/>
      <c r="UYG26" s="236"/>
      <c r="UYH26" s="236"/>
      <c r="UYI26" s="236"/>
      <c r="UYJ26" s="236"/>
      <c r="UYK26" s="236"/>
      <c r="UYL26" s="236"/>
      <c r="UYM26" s="236"/>
      <c r="UYN26" s="236"/>
      <c r="UYO26" s="236"/>
      <c r="UYP26" s="236"/>
      <c r="UYQ26" s="236"/>
      <c r="UYR26" s="236"/>
      <c r="UYS26" s="236"/>
      <c r="UYT26" s="236"/>
      <c r="UYU26" s="236"/>
      <c r="UYV26" s="236"/>
      <c r="UYW26" s="236"/>
      <c r="UYX26" s="236"/>
      <c r="UYY26" s="236"/>
      <c r="UYZ26" s="236"/>
      <c r="UZA26" s="236"/>
      <c r="UZB26" s="236"/>
      <c r="UZC26" s="236"/>
      <c r="UZD26" s="236"/>
      <c r="UZE26" s="236"/>
      <c r="UZF26" s="236"/>
      <c r="UZG26" s="236"/>
      <c r="UZH26" s="236"/>
      <c r="UZI26" s="236"/>
      <c r="UZJ26" s="236"/>
      <c r="UZK26" s="236"/>
      <c r="UZL26" s="236"/>
      <c r="UZM26" s="236"/>
      <c r="UZN26" s="236"/>
      <c r="UZO26" s="236"/>
      <c r="UZP26" s="236"/>
      <c r="UZQ26" s="236"/>
      <c r="UZR26" s="236"/>
      <c r="UZS26" s="236"/>
      <c r="UZT26" s="236"/>
      <c r="UZU26" s="236"/>
      <c r="UZV26" s="236"/>
      <c r="UZW26" s="236"/>
      <c r="UZX26" s="236"/>
      <c r="UZY26" s="236"/>
      <c r="UZZ26" s="236"/>
      <c r="VAA26" s="236"/>
      <c r="VAB26" s="236"/>
      <c r="VAC26" s="236"/>
      <c r="VAD26" s="236"/>
      <c r="VAE26" s="236"/>
      <c r="VAF26" s="236"/>
      <c r="VAG26" s="236"/>
      <c r="VAH26" s="236"/>
      <c r="VAI26" s="236"/>
      <c r="VAJ26" s="236"/>
      <c r="VAK26" s="236"/>
      <c r="VAL26" s="236"/>
      <c r="VAM26" s="236"/>
      <c r="VAN26" s="236"/>
      <c r="VAO26" s="236"/>
      <c r="VAP26" s="236"/>
      <c r="VAQ26" s="236"/>
      <c r="VAR26" s="236"/>
      <c r="VAS26" s="236"/>
      <c r="VAT26" s="236"/>
      <c r="VAU26" s="236"/>
      <c r="VAV26" s="236"/>
      <c r="VAW26" s="236"/>
      <c r="VAX26" s="236"/>
      <c r="VAY26" s="236"/>
      <c r="VAZ26" s="236"/>
      <c r="VBA26" s="236"/>
      <c r="VBB26" s="236"/>
      <c r="VBC26" s="236"/>
      <c r="VBD26" s="236"/>
      <c r="VBE26" s="236"/>
      <c r="VBF26" s="236"/>
      <c r="VBG26" s="236"/>
      <c r="VBH26" s="236"/>
      <c r="VBI26" s="236"/>
      <c r="VBJ26" s="236"/>
      <c r="VBK26" s="236"/>
      <c r="VBL26" s="236"/>
      <c r="VBM26" s="236"/>
      <c r="VBN26" s="236"/>
      <c r="VBO26" s="236"/>
      <c r="VBP26" s="236"/>
      <c r="VBQ26" s="236"/>
      <c r="VBR26" s="236"/>
      <c r="VBS26" s="236"/>
      <c r="VBT26" s="236"/>
      <c r="VBU26" s="236"/>
      <c r="VBV26" s="236"/>
      <c r="VBW26" s="236"/>
      <c r="VBX26" s="236"/>
      <c r="VBY26" s="236"/>
      <c r="VBZ26" s="236"/>
      <c r="VCA26" s="236"/>
      <c r="VCB26" s="236"/>
      <c r="VCC26" s="236"/>
      <c r="VCD26" s="236"/>
      <c r="VCE26" s="236"/>
      <c r="VCF26" s="236"/>
      <c r="VCG26" s="236"/>
      <c r="VCH26" s="236"/>
      <c r="VCI26" s="236"/>
      <c r="VCJ26" s="236"/>
      <c r="VCK26" s="236"/>
      <c r="VCL26" s="236"/>
      <c r="VCM26" s="236"/>
      <c r="VCN26" s="236"/>
      <c r="VCO26" s="236"/>
      <c r="VCP26" s="236"/>
      <c r="VCQ26" s="236"/>
      <c r="VCR26" s="236"/>
      <c r="VCS26" s="236"/>
      <c r="VCT26" s="236"/>
      <c r="VCU26" s="236"/>
      <c r="VCV26" s="236"/>
      <c r="VCW26" s="236"/>
      <c r="VCX26" s="236"/>
      <c r="VCY26" s="236"/>
      <c r="VCZ26" s="236"/>
      <c r="VDA26" s="236"/>
      <c r="VDB26" s="236"/>
      <c r="VDC26" s="236"/>
      <c r="VDD26" s="236"/>
      <c r="VDE26" s="236"/>
      <c r="VDF26" s="236"/>
      <c r="VDG26" s="236"/>
      <c r="VDH26" s="236"/>
      <c r="VDI26" s="236"/>
      <c r="VDJ26" s="236"/>
      <c r="VDK26" s="236"/>
      <c r="VDL26" s="236"/>
      <c r="VDM26" s="236"/>
      <c r="VDN26" s="236"/>
      <c r="VDO26" s="236"/>
      <c r="VDP26" s="236"/>
      <c r="VDQ26" s="236"/>
      <c r="VDR26" s="236"/>
      <c r="VDS26" s="236"/>
      <c r="VDT26" s="236"/>
      <c r="VDU26" s="236"/>
      <c r="VDV26" s="236"/>
      <c r="VDW26" s="236"/>
      <c r="VDX26" s="236"/>
      <c r="VDY26" s="236"/>
      <c r="VDZ26" s="236"/>
      <c r="VEA26" s="236"/>
      <c r="VEB26" s="236"/>
      <c r="VEC26" s="236"/>
      <c r="VED26" s="236"/>
      <c r="VEE26" s="236"/>
      <c r="VEF26" s="236"/>
      <c r="VEG26" s="236"/>
      <c r="VEH26" s="236"/>
      <c r="VEI26" s="236"/>
      <c r="VEJ26" s="236"/>
      <c r="VEK26" s="236"/>
      <c r="VEL26" s="236"/>
      <c r="VEM26" s="236"/>
      <c r="VEN26" s="236"/>
      <c r="VEO26" s="236"/>
      <c r="VEP26" s="236"/>
      <c r="VEQ26" s="236"/>
      <c r="VER26" s="236"/>
      <c r="VES26" s="236"/>
      <c r="VET26" s="236"/>
      <c r="VEU26" s="236"/>
      <c r="VEV26" s="236"/>
      <c r="VEW26" s="236"/>
      <c r="VEX26" s="236"/>
      <c r="VEY26" s="236"/>
      <c r="VEZ26" s="236"/>
      <c r="VFA26" s="236"/>
      <c r="VFB26" s="236"/>
      <c r="VFC26" s="236"/>
      <c r="VFD26" s="236"/>
      <c r="VFE26" s="236"/>
      <c r="VFF26" s="236"/>
      <c r="VFG26" s="236"/>
      <c r="VFH26" s="236"/>
      <c r="VFI26" s="236"/>
      <c r="VFJ26" s="236"/>
      <c r="VFK26" s="236"/>
      <c r="VFL26" s="236"/>
      <c r="VFM26" s="236"/>
      <c r="VFN26" s="236"/>
      <c r="VFO26" s="236"/>
      <c r="VFP26" s="236"/>
      <c r="VFQ26" s="236"/>
      <c r="VFR26" s="236"/>
      <c r="VFS26" s="236"/>
      <c r="VFT26" s="236"/>
      <c r="VFU26" s="236"/>
      <c r="VFV26" s="236"/>
      <c r="VFW26" s="236"/>
      <c r="VFX26" s="236"/>
      <c r="VFY26" s="236"/>
      <c r="VFZ26" s="236"/>
      <c r="VGA26" s="236"/>
      <c r="VGB26" s="236"/>
      <c r="VGC26" s="236"/>
      <c r="VGD26" s="236"/>
      <c r="VGE26" s="236"/>
      <c r="VGF26" s="236"/>
      <c r="VGG26" s="236"/>
      <c r="VGH26" s="236"/>
      <c r="VGI26" s="236"/>
      <c r="VGJ26" s="236"/>
      <c r="VGK26" s="236"/>
      <c r="VGL26" s="236"/>
      <c r="VGM26" s="236"/>
      <c r="VGN26" s="236"/>
      <c r="VGO26" s="236"/>
      <c r="VGP26" s="236"/>
      <c r="VGQ26" s="236"/>
      <c r="VGR26" s="236"/>
      <c r="VGS26" s="236"/>
      <c r="VGT26" s="236"/>
      <c r="VGU26" s="236"/>
      <c r="VGV26" s="236"/>
      <c r="VGW26" s="236"/>
      <c r="VGX26" s="236"/>
      <c r="VGY26" s="236"/>
      <c r="VGZ26" s="236"/>
      <c r="VHA26" s="236"/>
      <c r="VHB26" s="236"/>
      <c r="VHC26" s="236"/>
      <c r="VHD26" s="236"/>
      <c r="VHE26" s="236"/>
      <c r="VHF26" s="236"/>
      <c r="VHG26" s="236"/>
      <c r="VHH26" s="236"/>
      <c r="VHI26" s="236"/>
      <c r="VHJ26" s="236"/>
      <c r="VHK26" s="236"/>
      <c r="VHL26" s="236"/>
      <c r="VHM26" s="236"/>
      <c r="VHN26" s="236"/>
      <c r="VHO26" s="236"/>
      <c r="VHP26" s="236"/>
      <c r="VHQ26" s="236"/>
      <c r="VHR26" s="236"/>
      <c r="VHS26" s="236"/>
      <c r="VHT26" s="236"/>
      <c r="VHU26" s="236"/>
      <c r="VHV26" s="236"/>
      <c r="VHW26" s="236"/>
      <c r="VHX26" s="236"/>
      <c r="VHY26" s="236"/>
      <c r="VHZ26" s="236"/>
      <c r="VIA26" s="236"/>
      <c r="VIB26" s="236"/>
      <c r="VIC26" s="236"/>
      <c r="VID26" s="236"/>
      <c r="VIE26" s="236"/>
      <c r="VIF26" s="236"/>
      <c r="VIG26" s="236"/>
      <c r="VIH26" s="236"/>
      <c r="VII26" s="236"/>
      <c r="VIJ26" s="236"/>
      <c r="VIK26" s="236"/>
      <c r="VIL26" s="236"/>
      <c r="VIM26" s="236"/>
      <c r="VIN26" s="236"/>
      <c r="VIO26" s="236"/>
      <c r="VIP26" s="236"/>
      <c r="VIQ26" s="236"/>
      <c r="VIR26" s="236"/>
      <c r="VIS26" s="236"/>
      <c r="VIT26" s="236"/>
      <c r="VIU26" s="236"/>
      <c r="VIV26" s="236"/>
      <c r="VIW26" s="236"/>
      <c r="VIX26" s="236"/>
      <c r="VIY26" s="236"/>
      <c r="VIZ26" s="236"/>
      <c r="VJA26" s="236"/>
      <c r="VJB26" s="236"/>
      <c r="VJC26" s="236"/>
      <c r="VJD26" s="236"/>
      <c r="VJE26" s="236"/>
      <c r="VJF26" s="236"/>
      <c r="VJG26" s="236"/>
      <c r="VJH26" s="236"/>
      <c r="VJI26" s="236"/>
      <c r="VJJ26" s="236"/>
      <c r="VJK26" s="236"/>
      <c r="VJL26" s="236"/>
      <c r="VJM26" s="236"/>
      <c r="VJN26" s="236"/>
      <c r="VJO26" s="236"/>
      <c r="VJP26" s="236"/>
      <c r="VJQ26" s="236"/>
      <c r="VJR26" s="236"/>
      <c r="VJS26" s="236"/>
      <c r="VJT26" s="236"/>
      <c r="VJU26" s="236"/>
      <c r="VJV26" s="236"/>
      <c r="VJW26" s="236"/>
      <c r="VJX26" s="236"/>
      <c r="VJY26" s="236"/>
      <c r="VJZ26" s="236"/>
      <c r="VKA26" s="236"/>
      <c r="VKB26" s="236"/>
      <c r="VKC26" s="236"/>
      <c r="VKD26" s="236"/>
      <c r="VKE26" s="236"/>
      <c r="VKF26" s="236"/>
      <c r="VKG26" s="236"/>
      <c r="VKH26" s="236"/>
      <c r="VKI26" s="236"/>
      <c r="VKJ26" s="236"/>
      <c r="VKK26" s="236"/>
      <c r="VKL26" s="236"/>
      <c r="VKM26" s="236"/>
      <c r="VKN26" s="236"/>
      <c r="VKO26" s="236"/>
      <c r="VKP26" s="236"/>
      <c r="VKQ26" s="236"/>
      <c r="VKR26" s="236"/>
      <c r="VKS26" s="236"/>
      <c r="VKT26" s="236"/>
      <c r="VKU26" s="236"/>
      <c r="VKV26" s="236"/>
      <c r="VKW26" s="236"/>
      <c r="VKX26" s="236"/>
      <c r="VKY26" s="236"/>
      <c r="VKZ26" s="236"/>
      <c r="VLA26" s="236"/>
      <c r="VLB26" s="236"/>
      <c r="VLC26" s="236"/>
      <c r="VLD26" s="236"/>
      <c r="VLE26" s="236"/>
      <c r="VLF26" s="236"/>
      <c r="VLG26" s="236"/>
      <c r="VLH26" s="236"/>
      <c r="VLI26" s="236"/>
      <c r="VLJ26" s="236"/>
      <c r="VLK26" s="236"/>
      <c r="VLL26" s="236"/>
      <c r="VLM26" s="236"/>
      <c r="VLN26" s="236"/>
      <c r="VLO26" s="236"/>
      <c r="VLP26" s="236"/>
      <c r="VLQ26" s="236"/>
      <c r="VLR26" s="236"/>
      <c r="VLS26" s="236"/>
      <c r="VLT26" s="236"/>
      <c r="VLU26" s="236"/>
      <c r="VLV26" s="236"/>
      <c r="VLW26" s="236"/>
      <c r="VLX26" s="236"/>
      <c r="VLY26" s="236"/>
      <c r="VLZ26" s="236"/>
      <c r="VMA26" s="236"/>
      <c r="VMB26" s="236"/>
      <c r="VMC26" s="236"/>
      <c r="VMD26" s="236"/>
      <c r="VME26" s="236"/>
      <c r="VMF26" s="236"/>
      <c r="VMG26" s="236"/>
      <c r="VMH26" s="236"/>
      <c r="VMI26" s="236"/>
      <c r="VMJ26" s="236"/>
      <c r="VMK26" s="236"/>
      <c r="VML26" s="236"/>
      <c r="VMM26" s="236"/>
      <c r="VMN26" s="236"/>
      <c r="VMO26" s="236"/>
      <c r="VMP26" s="236"/>
      <c r="VMQ26" s="236"/>
      <c r="VMR26" s="236"/>
      <c r="VMS26" s="236"/>
      <c r="VMT26" s="236"/>
      <c r="VMU26" s="236"/>
      <c r="VMV26" s="236"/>
      <c r="VMW26" s="236"/>
      <c r="VMX26" s="236"/>
      <c r="VMY26" s="236"/>
      <c r="VMZ26" s="236"/>
      <c r="VNA26" s="236"/>
      <c r="VNB26" s="236"/>
      <c r="VNC26" s="236"/>
      <c r="VND26" s="236"/>
      <c r="VNE26" s="236"/>
      <c r="VNF26" s="236"/>
      <c r="VNG26" s="236"/>
      <c r="VNH26" s="236"/>
      <c r="VNI26" s="236"/>
      <c r="VNJ26" s="236"/>
      <c r="VNK26" s="236"/>
      <c r="VNL26" s="236"/>
      <c r="VNM26" s="236"/>
      <c r="VNN26" s="236"/>
      <c r="VNO26" s="236"/>
      <c r="VNP26" s="236"/>
      <c r="VNQ26" s="236"/>
      <c r="VNR26" s="236"/>
      <c r="VNS26" s="236"/>
      <c r="VNT26" s="236"/>
      <c r="VNU26" s="236"/>
      <c r="VNV26" s="236"/>
      <c r="VNW26" s="236"/>
      <c r="VNX26" s="236"/>
      <c r="VNY26" s="236"/>
      <c r="VNZ26" s="236"/>
      <c r="VOA26" s="236"/>
      <c r="VOB26" s="236"/>
      <c r="VOC26" s="236"/>
      <c r="VOD26" s="236"/>
      <c r="VOE26" s="236"/>
      <c r="VOF26" s="236"/>
      <c r="VOG26" s="236"/>
      <c r="VOH26" s="236"/>
      <c r="VOI26" s="236"/>
      <c r="VOJ26" s="236"/>
      <c r="VOK26" s="236"/>
      <c r="VOL26" s="236"/>
      <c r="VOM26" s="236"/>
      <c r="VON26" s="236"/>
      <c r="VOO26" s="236"/>
      <c r="VOP26" s="236"/>
      <c r="VOQ26" s="236"/>
      <c r="VOR26" s="236"/>
      <c r="VOS26" s="236"/>
      <c r="VOT26" s="236"/>
      <c r="VOU26" s="236"/>
      <c r="VOV26" s="236"/>
      <c r="VOW26" s="236"/>
      <c r="VOX26" s="236"/>
      <c r="VOY26" s="236"/>
      <c r="VOZ26" s="236"/>
      <c r="VPA26" s="236"/>
      <c r="VPB26" s="236"/>
      <c r="VPC26" s="236"/>
      <c r="VPD26" s="236"/>
      <c r="VPE26" s="236"/>
      <c r="VPF26" s="236"/>
      <c r="VPG26" s="236"/>
      <c r="VPH26" s="236"/>
      <c r="VPI26" s="236"/>
      <c r="VPJ26" s="236"/>
      <c r="VPK26" s="236"/>
      <c r="VPL26" s="236"/>
      <c r="VPM26" s="236"/>
      <c r="VPN26" s="236"/>
      <c r="VPO26" s="236"/>
      <c r="VPP26" s="236"/>
      <c r="VPQ26" s="236"/>
      <c r="VPR26" s="236"/>
      <c r="VPS26" s="236"/>
      <c r="VPT26" s="236"/>
      <c r="VPU26" s="236"/>
      <c r="VPV26" s="236"/>
      <c r="VPW26" s="236"/>
      <c r="VPX26" s="236"/>
      <c r="VPY26" s="236"/>
      <c r="VPZ26" s="236"/>
      <c r="VQA26" s="236"/>
      <c r="VQB26" s="236"/>
      <c r="VQC26" s="236"/>
      <c r="VQD26" s="236"/>
      <c r="VQE26" s="236"/>
      <c r="VQF26" s="236"/>
      <c r="VQG26" s="236"/>
      <c r="VQH26" s="236"/>
      <c r="VQI26" s="236"/>
      <c r="VQJ26" s="236"/>
      <c r="VQK26" s="236"/>
      <c r="VQL26" s="236"/>
      <c r="VQM26" s="236"/>
      <c r="VQN26" s="236"/>
      <c r="VQO26" s="236"/>
      <c r="VQP26" s="236"/>
      <c r="VQQ26" s="236"/>
      <c r="VQR26" s="236"/>
      <c r="VQS26" s="236"/>
      <c r="VQT26" s="236"/>
      <c r="VQU26" s="236"/>
      <c r="VQV26" s="236"/>
      <c r="VQW26" s="236"/>
      <c r="VQX26" s="236"/>
      <c r="VQY26" s="236"/>
      <c r="VQZ26" s="236"/>
      <c r="VRA26" s="236"/>
      <c r="VRB26" s="236"/>
      <c r="VRC26" s="236"/>
      <c r="VRD26" s="236"/>
      <c r="VRE26" s="236"/>
      <c r="VRF26" s="236"/>
      <c r="VRG26" s="236"/>
      <c r="VRH26" s="236"/>
      <c r="VRI26" s="236"/>
      <c r="VRJ26" s="236"/>
      <c r="VRK26" s="236"/>
      <c r="VRL26" s="236"/>
      <c r="VRM26" s="236"/>
      <c r="VRN26" s="236"/>
      <c r="VRO26" s="236"/>
      <c r="VRP26" s="236"/>
      <c r="VRQ26" s="236"/>
      <c r="VRR26" s="236"/>
      <c r="VRS26" s="236"/>
      <c r="VRT26" s="236"/>
      <c r="VRU26" s="236"/>
      <c r="VRV26" s="236"/>
      <c r="VRW26" s="236"/>
      <c r="VRX26" s="236"/>
      <c r="VRY26" s="236"/>
      <c r="VRZ26" s="236"/>
      <c r="VSA26" s="236"/>
      <c r="VSB26" s="236"/>
      <c r="VSC26" s="236"/>
      <c r="VSD26" s="236"/>
      <c r="VSE26" s="236"/>
      <c r="VSF26" s="236"/>
      <c r="VSG26" s="236"/>
      <c r="VSH26" s="236"/>
      <c r="VSI26" s="236"/>
      <c r="VSJ26" s="236"/>
      <c r="VSK26" s="236"/>
      <c r="VSL26" s="236"/>
      <c r="VSM26" s="236"/>
      <c r="VSN26" s="236"/>
      <c r="VSO26" s="236"/>
      <c r="VSP26" s="236"/>
      <c r="VSQ26" s="236"/>
      <c r="VSR26" s="236"/>
      <c r="VSS26" s="236"/>
      <c r="VST26" s="236"/>
      <c r="VSU26" s="236"/>
      <c r="VSV26" s="236"/>
      <c r="VSW26" s="236"/>
      <c r="VSX26" s="236"/>
      <c r="VSY26" s="236"/>
      <c r="VSZ26" s="236"/>
      <c r="VTA26" s="236"/>
      <c r="VTB26" s="236"/>
      <c r="VTC26" s="236"/>
      <c r="VTD26" s="236"/>
      <c r="VTE26" s="236"/>
      <c r="VTF26" s="236"/>
      <c r="VTG26" s="236"/>
      <c r="VTH26" s="236"/>
      <c r="VTI26" s="236"/>
      <c r="VTJ26" s="236"/>
      <c r="VTK26" s="236"/>
      <c r="VTL26" s="236"/>
      <c r="VTM26" s="236"/>
      <c r="VTN26" s="236"/>
      <c r="VTO26" s="236"/>
      <c r="VTP26" s="236"/>
      <c r="VTQ26" s="236"/>
      <c r="VTR26" s="236"/>
      <c r="VTS26" s="236"/>
      <c r="VTT26" s="236"/>
      <c r="VTU26" s="236"/>
      <c r="VTV26" s="236"/>
      <c r="VTW26" s="236"/>
      <c r="VTX26" s="236"/>
      <c r="VTY26" s="236"/>
      <c r="VTZ26" s="236"/>
      <c r="VUA26" s="236"/>
      <c r="VUB26" s="236"/>
      <c r="VUC26" s="236"/>
      <c r="VUD26" s="236"/>
      <c r="VUE26" s="236"/>
      <c r="VUF26" s="236"/>
      <c r="VUG26" s="236"/>
      <c r="VUH26" s="236"/>
      <c r="VUI26" s="236"/>
      <c r="VUJ26" s="236"/>
      <c r="VUK26" s="236"/>
      <c r="VUL26" s="236"/>
      <c r="VUM26" s="236"/>
      <c r="VUN26" s="236"/>
      <c r="VUO26" s="236"/>
      <c r="VUP26" s="236"/>
      <c r="VUQ26" s="236"/>
      <c r="VUR26" s="236"/>
      <c r="VUS26" s="236"/>
      <c r="VUT26" s="236"/>
      <c r="VUU26" s="236"/>
      <c r="VUV26" s="236"/>
      <c r="VUW26" s="236"/>
      <c r="VUX26" s="236"/>
      <c r="VUY26" s="236"/>
      <c r="VUZ26" s="236"/>
      <c r="VVA26" s="236"/>
      <c r="VVB26" s="236"/>
      <c r="VVC26" s="236"/>
      <c r="VVD26" s="236"/>
      <c r="VVE26" s="236"/>
      <c r="VVF26" s="236"/>
      <c r="VVG26" s="236"/>
      <c r="VVH26" s="236"/>
      <c r="VVI26" s="236"/>
      <c r="VVJ26" s="236"/>
      <c r="VVK26" s="236"/>
      <c r="VVL26" s="236"/>
      <c r="VVM26" s="236"/>
      <c r="VVN26" s="236"/>
      <c r="VVO26" s="236"/>
      <c r="VVP26" s="236"/>
      <c r="VVQ26" s="236"/>
      <c r="VVR26" s="236"/>
      <c r="VVS26" s="236"/>
      <c r="VVT26" s="236"/>
      <c r="VVU26" s="236"/>
      <c r="VVV26" s="236"/>
      <c r="VVW26" s="236"/>
      <c r="VVX26" s="236"/>
      <c r="VVY26" s="236"/>
      <c r="VVZ26" s="236"/>
      <c r="VWA26" s="236"/>
      <c r="VWB26" s="236"/>
      <c r="VWC26" s="236"/>
      <c r="VWD26" s="236"/>
      <c r="VWE26" s="236"/>
      <c r="VWF26" s="236"/>
      <c r="VWG26" s="236"/>
      <c r="VWH26" s="236"/>
      <c r="VWI26" s="236"/>
      <c r="VWJ26" s="236"/>
      <c r="VWK26" s="236"/>
      <c r="VWL26" s="236"/>
      <c r="VWM26" s="236"/>
      <c r="VWN26" s="236"/>
      <c r="VWO26" s="236"/>
      <c r="VWP26" s="236"/>
      <c r="VWQ26" s="236"/>
      <c r="VWR26" s="236"/>
      <c r="VWS26" s="236"/>
      <c r="VWT26" s="236"/>
      <c r="VWU26" s="236"/>
      <c r="VWV26" s="236"/>
      <c r="VWW26" s="236"/>
      <c r="VWX26" s="236"/>
      <c r="VWY26" s="236"/>
      <c r="VWZ26" s="236"/>
      <c r="VXA26" s="236"/>
      <c r="VXB26" s="236"/>
      <c r="VXC26" s="236"/>
      <c r="VXD26" s="236"/>
      <c r="VXE26" s="236"/>
      <c r="VXF26" s="236"/>
      <c r="VXG26" s="236"/>
      <c r="VXH26" s="236"/>
      <c r="VXI26" s="236"/>
      <c r="VXJ26" s="236"/>
      <c r="VXK26" s="236"/>
      <c r="VXL26" s="236"/>
      <c r="VXM26" s="236"/>
      <c r="VXN26" s="236"/>
      <c r="VXO26" s="236"/>
      <c r="VXP26" s="236"/>
      <c r="VXQ26" s="236"/>
      <c r="VXR26" s="236"/>
      <c r="VXS26" s="236"/>
      <c r="VXT26" s="236"/>
      <c r="VXU26" s="236"/>
      <c r="VXV26" s="236"/>
      <c r="VXW26" s="236"/>
      <c r="VXX26" s="236"/>
      <c r="VXY26" s="236"/>
      <c r="VXZ26" s="236"/>
      <c r="VYA26" s="236"/>
      <c r="VYB26" s="236"/>
      <c r="VYC26" s="236"/>
      <c r="VYD26" s="236"/>
      <c r="VYE26" s="236"/>
      <c r="VYF26" s="236"/>
      <c r="VYG26" s="236"/>
      <c r="VYH26" s="236"/>
      <c r="VYI26" s="236"/>
      <c r="VYJ26" s="236"/>
      <c r="VYK26" s="236"/>
      <c r="VYL26" s="236"/>
      <c r="VYM26" s="236"/>
      <c r="VYN26" s="236"/>
      <c r="VYO26" s="236"/>
      <c r="VYP26" s="236"/>
      <c r="VYQ26" s="236"/>
      <c r="VYR26" s="236"/>
      <c r="VYS26" s="236"/>
      <c r="VYT26" s="236"/>
      <c r="VYU26" s="236"/>
      <c r="VYV26" s="236"/>
      <c r="VYW26" s="236"/>
      <c r="VYX26" s="236"/>
      <c r="VYY26" s="236"/>
      <c r="VYZ26" s="236"/>
      <c r="VZA26" s="236"/>
      <c r="VZB26" s="236"/>
      <c r="VZC26" s="236"/>
      <c r="VZD26" s="236"/>
      <c r="VZE26" s="236"/>
      <c r="VZF26" s="236"/>
      <c r="VZG26" s="236"/>
      <c r="VZH26" s="236"/>
      <c r="VZI26" s="236"/>
      <c r="VZJ26" s="236"/>
      <c r="VZK26" s="236"/>
      <c r="VZL26" s="236"/>
      <c r="VZM26" s="236"/>
      <c r="VZN26" s="236"/>
      <c r="VZO26" s="236"/>
      <c r="VZP26" s="236"/>
      <c r="VZQ26" s="236"/>
      <c r="VZR26" s="236"/>
      <c r="VZS26" s="236"/>
      <c r="VZT26" s="236"/>
      <c r="VZU26" s="236"/>
      <c r="VZV26" s="236"/>
      <c r="VZW26" s="236"/>
      <c r="VZX26" s="236"/>
      <c r="VZY26" s="236"/>
      <c r="VZZ26" s="236"/>
      <c r="WAA26" s="236"/>
      <c r="WAB26" s="236"/>
      <c r="WAC26" s="236"/>
      <c r="WAD26" s="236"/>
      <c r="WAE26" s="236"/>
      <c r="WAF26" s="236"/>
      <c r="WAG26" s="236"/>
      <c r="WAH26" s="236"/>
      <c r="WAI26" s="236"/>
      <c r="WAJ26" s="236"/>
      <c r="WAK26" s="236"/>
      <c r="WAL26" s="236"/>
      <c r="WAM26" s="236"/>
      <c r="WAN26" s="236"/>
      <c r="WAO26" s="236"/>
      <c r="WAP26" s="236"/>
      <c r="WAQ26" s="236"/>
      <c r="WAR26" s="236"/>
      <c r="WAS26" s="236"/>
      <c r="WAT26" s="236"/>
      <c r="WAU26" s="236"/>
      <c r="WAV26" s="236"/>
      <c r="WAW26" s="236"/>
      <c r="WAX26" s="236"/>
      <c r="WAY26" s="236"/>
      <c r="WAZ26" s="236"/>
      <c r="WBA26" s="236"/>
      <c r="WBB26" s="236"/>
      <c r="WBC26" s="236"/>
      <c r="WBD26" s="236"/>
      <c r="WBE26" s="236"/>
      <c r="WBF26" s="236"/>
      <c r="WBG26" s="236"/>
      <c r="WBH26" s="236"/>
      <c r="WBI26" s="236"/>
      <c r="WBJ26" s="236"/>
      <c r="WBK26" s="236"/>
      <c r="WBL26" s="236"/>
      <c r="WBM26" s="236"/>
      <c r="WBN26" s="236"/>
      <c r="WBO26" s="236"/>
      <c r="WBP26" s="236"/>
      <c r="WBQ26" s="236"/>
      <c r="WBR26" s="236"/>
      <c r="WBS26" s="236"/>
      <c r="WBT26" s="236"/>
      <c r="WBU26" s="236"/>
      <c r="WBV26" s="236"/>
      <c r="WBW26" s="236"/>
      <c r="WBX26" s="236"/>
      <c r="WBY26" s="236"/>
      <c r="WBZ26" s="236"/>
      <c r="WCA26" s="236"/>
      <c r="WCB26" s="236"/>
      <c r="WCC26" s="236"/>
      <c r="WCD26" s="236"/>
      <c r="WCE26" s="236"/>
      <c r="WCF26" s="236"/>
      <c r="WCG26" s="236"/>
      <c r="WCH26" s="236"/>
      <c r="WCI26" s="236"/>
      <c r="WCJ26" s="236"/>
      <c r="WCK26" s="236"/>
      <c r="WCL26" s="236"/>
      <c r="WCM26" s="236"/>
      <c r="WCN26" s="236"/>
      <c r="WCO26" s="236"/>
      <c r="WCP26" s="236"/>
      <c r="WCQ26" s="236"/>
      <c r="WCR26" s="236"/>
      <c r="WCS26" s="236"/>
      <c r="WCT26" s="236"/>
      <c r="WCU26" s="236"/>
      <c r="WCV26" s="236"/>
      <c r="WCW26" s="236"/>
      <c r="WCX26" s="236"/>
      <c r="WCY26" s="236"/>
      <c r="WCZ26" s="236"/>
      <c r="WDA26" s="236"/>
      <c r="WDB26" s="236"/>
      <c r="WDC26" s="236"/>
      <c r="WDD26" s="236"/>
      <c r="WDE26" s="236"/>
      <c r="WDF26" s="236"/>
      <c r="WDG26" s="236"/>
      <c r="WDH26" s="236"/>
      <c r="WDI26" s="236"/>
      <c r="WDJ26" s="236"/>
      <c r="WDK26" s="236"/>
      <c r="WDL26" s="236"/>
      <c r="WDM26" s="236"/>
      <c r="WDN26" s="236"/>
      <c r="WDO26" s="236"/>
      <c r="WDP26" s="236"/>
      <c r="WDQ26" s="236"/>
      <c r="WDR26" s="236"/>
      <c r="WDS26" s="236"/>
      <c r="WDT26" s="236"/>
      <c r="WDU26" s="236"/>
      <c r="WDV26" s="236"/>
      <c r="WDW26" s="236"/>
      <c r="WDX26" s="236"/>
      <c r="WDY26" s="236"/>
      <c r="WDZ26" s="236"/>
      <c r="WEA26" s="236"/>
      <c r="WEB26" s="236"/>
      <c r="WEC26" s="236"/>
      <c r="WED26" s="236"/>
      <c r="WEE26" s="236"/>
      <c r="WEF26" s="236"/>
      <c r="WEG26" s="236"/>
      <c r="WEH26" s="236"/>
      <c r="WEI26" s="236"/>
      <c r="WEJ26" s="236"/>
      <c r="WEK26" s="236"/>
      <c r="WEL26" s="236"/>
      <c r="WEM26" s="236"/>
      <c r="WEN26" s="236"/>
      <c r="WEO26" s="236"/>
      <c r="WEP26" s="236"/>
      <c r="WEQ26" s="236"/>
      <c r="WER26" s="236"/>
      <c r="WES26" s="236"/>
      <c r="WET26" s="236"/>
      <c r="WEU26" s="236"/>
      <c r="WEV26" s="236"/>
      <c r="WEW26" s="236"/>
      <c r="WEX26" s="236"/>
      <c r="WEY26" s="236"/>
      <c r="WEZ26" s="236"/>
      <c r="WFA26" s="236"/>
      <c r="WFB26" s="236"/>
      <c r="WFC26" s="236"/>
      <c r="WFD26" s="236"/>
      <c r="WFE26" s="236"/>
      <c r="WFF26" s="236"/>
      <c r="WFG26" s="236"/>
      <c r="WFH26" s="236"/>
      <c r="WFI26" s="236"/>
      <c r="WFJ26" s="236"/>
      <c r="WFK26" s="236"/>
      <c r="WFL26" s="236"/>
      <c r="WFM26" s="236"/>
      <c r="WFN26" s="236"/>
      <c r="WFO26" s="236"/>
      <c r="WFP26" s="236"/>
      <c r="WFQ26" s="236"/>
      <c r="WFR26" s="236"/>
      <c r="WFS26" s="236"/>
      <c r="WFT26" s="236"/>
      <c r="WFU26" s="236"/>
      <c r="WFV26" s="236"/>
      <c r="WFW26" s="236"/>
      <c r="WFX26" s="236"/>
      <c r="WFY26" s="236"/>
      <c r="WFZ26" s="236"/>
      <c r="WGA26" s="236"/>
      <c r="WGB26" s="236"/>
      <c r="WGC26" s="236"/>
      <c r="WGD26" s="236"/>
      <c r="WGE26" s="236"/>
      <c r="WGF26" s="236"/>
      <c r="WGG26" s="236"/>
      <c r="WGH26" s="236"/>
      <c r="WGI26" s="236"/>
      <c r="WGJ26" s="236"/>
      <c r="WGK26" s="236"/>
      <c r="WGL26" s="236"/>
      <c r="WGM26" s="236"/>
      <c r="WGN26" s="236"/>
      <c r="WGO26" s="236"/>
      <c r="WGP26" s="236"/>
      <c r="WGQ26" s="236"/>
      <c r="WGR26" s="236"/>
      <c r="WGS26" s="236"/>
      <c r="WGT26" s="236"/>
      <c r="WGU26" s="236"/>
      <c r="WGV26" s="236"/>
      <c r="WGW26" s="236"/>
      <c r="WGX26" s="236"/>
      <c r="WGY26" s="236"/>
      <c r="WGZ26" s="236"/>
      <c r="WHA26" s="236"/>
      <c r="WHB26" s="236"/>
      <c r="WHC26" s="236"/>
      <c r="WHD26" s="236"/>
      <c r="WHE26" s="236"/>
      <c r="WHF26" s="236"/>
      <c r="WHG26" s="236"/>
      <c r="WHH26" s="236"/>
      <c r="WHI26" s="236"/>
      <c r="WHJ26" s="236"/>
      <c r="WHK26" s="236"/>
      <c r="WHL26" s="236"/>
      <c r="WHM26" s="236"/>
      <c r="WHN26" s="236"/>
      <c r="WHO26" s="236"/>
      <c r="WHP26" s="236"/>
      <c r="WHQ26" s="236"/>
      <c r="WHR26" s="236"/>
      <c r="WHS26" s="236"/>
      <c r="WHT26" s="236"/>
      <c r="WHU26" s="236"/>
      <c r="WHV26" s="236"/>
      <c r="WHW26" s="236"/>
      <c r="WHX26" s="236"/>
      <c r="WHY26" s="236"/>
      <c r="WHZ26" s="236"/>
      <c r="WIA26" s="236"/>
      <c r="WIB26" s="236"/>
      <c r="WIC26" s="236"/>
      <c r="WID26" s="236"/>
      <c r="WIE26" s="236"/>
      <c r="WIF26" s="236"/>
      <c r="WIG26" s="236"/>
      <c r="WIH26" s="236"/>
      <c r="WII26" s="236"/>
      <c r="WIJ26" s="236"/>
      <c r="WIK26" s="236"/>
      <c r="WIL26" s="236"/>
      <c r="WIM26" s="236"/>
      <c r="WIN26" s="236"/>
      <c r="WIO26" s="236"/>
      <c r="WIP26" s="236"/>
      <c r="WIQ26" s="236"/>
      <c r="WIR26" s="236"/>
      <c r="WIS26" s="236"/>
      <c r="WIT26" s="236"/>
      <c r="WIU26" s="236"/>
      <c r="WIV26" s="236"/>
      <c r="WIW26" s="236"/>
      <c r="WIX26" s="236"/>
      <c r="WIY26" s="236"/>
      <c r="WIZ26" s="236"/>
      <c r="WJA26" s="236"/>
      <c r="WJB26" s="236"/>
      <c r="WJC26" s="236"/>
      <c r="WJD26" s="236"/>
      <c r="WJE26" s="236"/>
      <c r="WJF26" s="236"/>
      <c r="WJG26" s="236"/>
      <c r="WJH26" s="236"/>
      <c r="WJI26" s="236"/>
      <c r="WJJ26" s="236"/>
      <c r="WJK26" s="236"/>
      <c r="WJL26" s="236"/>
      <c r="WJM26" s="236"/>
      <c r="WJN26" s="236"/>
      <c r="WJO26" s="236"/>
      <c r="WJP26" s="236"/>
      <c r="WJQ26" s="236"/>
      <c r="WJR26" s="236"/>
      <c r="WJS26" s="236"/>
      <c r="WJT26" s="236"/>
      <c r="WJU26" s="236"/>
      <c r="WJV26" s="236"/>
      <c r="WJW26" s="236"/>
      <c r="WJX26" s="236"/>
      <c r="WJY26" s="236"/>
      <c r="WJZ26" s="236"/>
      <c r="WKA26" s="236"/>
      <c r="WKB26" s="236"/>
      <c r="WKC26" s="236"/>
      <c r="WKD26" s="236"/>
      <c r="WKE26" s="236"/>
      <c r="WKF26" s="236"/>
      <c r="WKG26" s="236"/>
      <c r="WKH26" s="236"/>
      <c r="WKI26" s="236"/>
      <c r="WKJ26" s="236"/>
      <c r="WKK26" s="236"/>
      <c r="WKL26" s="236"/>
      <c r="WKM26" s="236"/>
      <c r="WKN26" s="236"/>
      <c r="WKO26" s="236"/>
      <c r="WKP26" s="236"/>
      <c r="WKQ26" s="236"/>
      <c r="WKR26" s="236"/>
      <c r="WKS26" s="236"/>
      <c r="WKT26" s="236"/>
      <c r="WKU26" s="236"/>
      <c r="WKV26" s="236"/>
      <c r="WKW26" s="236"/>
      <c r="WKX26" s="236"/>
      <c r="WKY26" s="236"/>
      <c r="WKZ26" s="236"/>
      <c r="WLA26" s="236"/>
      <c r="WLB26" s="236"/>
      <c r="WLC26" s="236"/>
      <c r="WLD26" s="236"/>
      <c r="WLE26" s="236"/>
      <c r="WLF26" s="236"/>
      <c r="WLG26" s="236"/>
      <c r="WLH26" s="236"/>
      <c r="WLI26" s="236"/>
      <c r="WLJ26" s="236"/>
      <c r="WLK26" s="236"/>
      <c r="WLL26" s="236"/>
      <c r="WLM26" s="236"/>
      <c r="WLN26" s="236"/>
      <c r="WLO26" s="236"/>
      <c r="WLP26" s="236"/>
      <c r="WLQ26" s="236"/>
      <c r="WLR26" s="236"/>
      <c r="WLS26" s="236"/>
      <c r="WLT26" s="236"/>
      <c r="WLU26" s="236"/>
      <c r="WLV26" s="236"/>
      <c r="WLW26" s="236"/>
      <c r="WLX26" s="236"/>
      <c r="WLY26" s="236"/>
      <c r="WLZ26" s="236"/>
      <c r="WMA26" s="236"/>
      <c r="WMB26" s="236"/>
      <c r="WMC26" s="236"/>
      <c r="WMD26" s="236"/>
      <c r="WME26" s="236"/>
      <c r="WMF26" s="236"/>
      <c r="WMG26" s="236"/>
      <c r="WMH26" s="236"/>
      <c r="WMI26" s="236"/>
      <c r="WMJ26" s="236"/>
      <c r="WMK26" s="236"/>
      <c r="WML26" s="236"/>
      <c r="WMM26" s="236"/>
      <c r="WMN26" s="236"/>
      <c r="WMO26" s="236"/>
      <c r="WMP26" s="236"/>
      <c r="WMQ26" s="236"/>
      <c r="WMR26" s="236"/>
      <c r="WMS26" s="236"/>
      <c r="WMT26" s="236"/>
      <c r="WMU26" s="236"/>
      <c r="WMV26" s="236"/>
      <c r="WMW26" s="236"/>
      <c r="WMX26" s="236"/>
      <c r="WMY26" s="236"/>
      <c r="WMZ26" s="236"/>
      <c r="WNA26" s="236"/>
      <c r="WNB26" s="236"/>
      <c r="WNC26" s="236"/>
      <c r="WND26" s="236"/>
      <c r="WNE26" s="236"/>
      <c r="WNF26" s="236"/>
      <c r="WNG26" s="236"/>
      <c r="WNH26" s="236"/>
      <c r="WNI26" s="236"/>
      <c r="WNJ26" s="236"/>
      <c r="WNK26" s="236"/>
      <c r="WNL26" s="236"/>
      <c r="WNM26" s="236"/>
      <c r="WNN26" s="236"/>
      <c r="WNO26" s="236"/>
      <c r="WNP26" s="236"/>
      <c r="WNQ26" s="236"/>
      <c r="WNR26" s="236"/>
      <c r="WNS26" s="236"/>
      <c r="WNT26" s="236"/>
      <c r="WNU26" s="236"/>
      <c r="WNV26" s="236"/>
      <c r="WNW26" s="236"/>
      <c r="WNX26" s="236"/>
      <c r="WNY26" s="236"/>
      <c r="WNZ26" s="236"/>
      <c r="WOA26" s="236"/>
      <c r="WOB26" s="236"/>
      <c r="WOC26" s="236"/>
      <c r="WOD26" s="236"/>
      <c r="WOE26" s="236"/>
      <c r="WOF26" s="236"/>
      <c r="WOG26" s="236"/>
      <c r="WOH26" s="236"/>
      <c r="WOI26" s="236"/>
      <c r="WOJ26" s="236"/>
      <c r="WOK26" s="236"/>
      <c r="WOL26" s="236"/>
      <c r="WOM26" s="236"/>
      <c r="WON26" s="236"/>
      <c r="WOO26" s="236"/>
      <c r="WOP26" s="236"/>
      <c r="WOQ26" s="236"/>
      <c r="WOR26" s="236"/>
      <c r="WOS26" s="236"/>
      <c r="WOT26" s="236"/>
      <c r="WOU26" s="236"/>
      <c r="WOV26" s="236"/>
      <c r="WOW26" s="236"/>
      <c r="WOX26" s="236"/>
      <c r="WOY26" s="236"/>
      <c r="WOZ26" s="236"/>
      <c r="WPA26" s="236"/>
      <c r="WPB26" s="236"/>
      <c r="WPC26" s="236"/>
      <c r="WPD26" s="236"/>
      <c r="WPE26" s="236"/>
      <c r="WPF26" s="236"/>
      <c r="WPG26" s="236"/>
      <c r="WPH26" s="236"/>
      <c r="WPI26" s="236"/>
      <c r="WPJ26" s="236"/>
      <c r="WPK26" s="236"/>
      <c r="WPL26" s="236"/>
      <c r="WPM26" s="236"/>
      <c r="WPN26" s="236"/>
      <c r="WPO26" s="236"/>
      <c r="WPP26" s="236"/>
      <c r="WPQ26" s="236"/>
      <c r="WPR26" s="236"/>
      <c r="WPS26" s="236"/>
      <c r="WPT26" s="236"/>
      <c r="WPU26" s="236"/>
      <c r="WPV26" s="236"/>
      <c r="WPW26" s="236"/>
      <c r="WPX26" s="236"/>
      <c r="WPY26" s="236"/>
      <c r="WPZ26" s="236"/>
      <c r="WQA26" s="236"/>
      <c r="WQB26" s="236"/>
      <c r="WQC26" s="236"/>
      <c r="WQD26" s="236"/>
      <c r="WQE26" s="236"/>
      <c r="WQF26" s="236"/>
      <c r="WQG26" s="236"/>
      <c r="WQH26" s="236"/>
      <c r="WQI26" s="236"/>
      <c r="WQJ26" s="236"/>
      <c r="WQK26" s="236"/>
      <c r="WQL26" s="236"/>
      <c r="WQM26" s="236"/>
      <c r="WQN26" s="236"/>
      <c r="WQO26" s="236"/>
      <c r="WQP26" s="236"/>
      <c r="WQQ26" s="236"/>
      <c r="WQR26" s="236"/>
      <c r="WQS26" s="236"/>
      <c r="WQT26" s="236"/>
      <c r="WQU26" s="236"/>
      <c r="WQV26" s="236"/>
      <c r="WQW26" s="236"/>
      <c r="WQX26" s="236"/>
      <c r="WQY26" s="236"/>
      <c r="WQZ26" s="236"/>
      <c r="WRA26" s="236"/>
      <c r="WRB26" s="236"/>
      <c r="WRC26" s="236"/>
      <c r="WRD26" s="236"/>
      <c r="WRE26" s="236"/>
      <c r="WRF26" s="236"/>
      <c r="WRG26" s="236"/>
      <c r="WRH26" s="236"/>
      <c r="WRI26" s="236"/>
      <c r="WRJ26" s="236"/>
      <c r="WRK26" s="236"/>
      <c r="WRL26" s="236"/>
      <c r="WRM26" s="236"/>
      <c r="WRN26" s="236"/>
      <c r="WRO26" s="236"/>
      <c r="WRP26" s="236"/>
      <c r="WRQ26" s="236"/>
      <c r="WRR26" s="236"/>
      <c r="WRS26" s="236"/>
      <c r="WRT26" s="236"/>
      <c r="WRU26" s="236"/>
      <c r="WRV26" s="236"/>
      <c r="WRW26" s="236"/>
      <c r="WRX26" s="236"/>
      <c r="WRY26" s="236"/>
      <c r="WRZ26" s="236"/>
      <c r="WSA26" s="236"/>
      <c r="WSB26" s="236"/>
      <c r="WSC26" s="236"/>
      <c r="WSD26" s="236"/>
      <c r="WSE26" s="236"/>
      <c r="WSF26" s="236"/>
      <c r="WSG26" s="236"/>
      <c r="WSH26" s="236"/>
      <c r="WSI26" s="236"/>
      <c r="WSJ26" s="236"/>
      <c r="WSK26" s="236"/>
      <c r="WSL26" s="236"/>
      <c r="WSM26" s="236"/>
      <c r="WSN26" s="236"/>
      <c r="WSO26" s="236"/>
      <c r="WSP26" s="236"/>
      <c r="WSQ26" s="236"/>
      <c r="WSR26" s="236"/>
      <c r="WSS26" s="236"/>
      <c r="WST26" s="236"/>
      <c r="WSU26" s="236"/>
      <c r="WSV26" s="236"/>
      <c r="WSW26" s="236"/>
      <c r="WSX26" s="236"/>
      <c r="WSY26" s="236"/>
      <c r="WSZ26" s="236"/>
      <c r="WTA26" s="236"/>
      <c r="WTB26" s="236"/>
      <c r="WTC26" s="236"/>
      <c r="WTD26" s="236"/>
      <c r="WTE26" s="236"/>
      <c r="WTF26" s="236"/>
      <c r="WTG26" s="236"/>
      <c r="WTH26" s="236"/>
      <c r="WTI26" s="236"/>
      <c r="WTJ26" s="236"/>
      <c r="WTK26" s="236"/>
      <c r="WTL26" s="236"/>
      <c r="WTM26" s="236"/>
      <c r="WTN26" s="236"/>
      <c r="WTO26" s="236"/>
      <c r="WTP26" s="236"/>
      <c r="WTQ26" s="236"/>
      <c r="WTR26" s="236"/>
      <c r="WTS26" s="236"/>
      <c r="WTT26" s="236"/>
      <c r="WTU26" s="236"/>
      <c r="WTV26" s="236"/>
      <c r="WTW26" s="236"/>
      <c r="WTX26" s="236"/>
      <c r="WTY26" s="236"/>
      <c r="WTZ26" s="236"/>
      <c r="WUA26" s="236"/>
      <c r="WUB26" s="236"/>
      <c r="WUC26" s="236"/>
      <c r="WUD26" s="236"/>
      <c r="WUE26" s="236"/>
      <c r="WUF26" s="236"/>
      <c r="WUG26" s="236"/>
      <c r="WUH26" s="236"/>
      <c r="WUI26" s="236"/>
      <c r="WUJ26" s="236"/>
      <c r="WUK26" s="236"/>
      <c r="WUL26" s="236"/>
      <c r="WUM26" s="236"/>
      <c r="WUN26" s="236"/>
      <c r="WUO26" s="236"/>
      <c r="WUP26" s="236"/>
      <c r="WUQ26" s="236"/>
      <c r="WUR26" s="236"/>
      <c r="WUS26" s="236"/>
      <c r="WUT26" s="236"/>
      <c r="WUU26" s="236"/>
      <c r="WUV26" s="236"/>
      <c r="WUW26" s="236"/>
      <c r="WUX26" s="236"/>
      <c r="WUY26" s="236"/>
      <c r="WUZ26" s="236"/>
      <c r="WVA26" s="236"/>
      <c r="WVB26" s="236"/>
      <c r="WVC26" s="236"/>
      <c r="WVD26" s="236"/>
      <c r="WVE26" s="236"/>
      <c r="WVF26" s="236"/>
      <c r="WVG26" s="236"/>
      <c r="WVH26" s="236"/>
      <c r="WVI26" s="236"/>
      <c r="WVJ26" s="236"/>
      <c r="WVK26" s="236"/>
      <c r="WVL26" s="236"/>
      <c r="WVM26" s="236"/>
      <c r="WVN26" s="236"/>
      <c r="WVO26" s="236"/>
      <c r="WVP26" s="236"/>
      <c r="WVQ26" s="236"/>
      <c r="WVR26" s="236"/>
      <c r="WVS26" s="236"/>
      <c r="WVT26" s="236"/>
      <c r="WVU26" s="236"/>
      <c r="WVV26" s="236"/>
      <c r="WVW26" s="236"/>
      <c r="WVX26" s="236"/>
      <c r="WVY26" s="236"/>
      <c r="WVZ26" s="236"/>
      <c r="WWA26" s="236"/>
      <c r="WWB26" s="236"/>
      <c r="WWC26" s="236"/>
      <c r="WWD26" s="236"/>
      <c r="WWE26" s="236"/>
      <c r="WWF26" s="236"/>
      <c r="WWG26" s="236"/>
      <c r="WWH26" s="236"/>
      <c r="WWI26" s="236"/>
      <c r="WWJ26" s="236"/>
      <c r="WWK26" s="236"/>
      <c r="WWL26" s="236"/>
      <c r="WWM26" s="236"/>
      <c r="WWN26" s="236"/>
      <c r="WWO26" s="236"/>
      <c r="WWP26" s="236"/>
      <c r="WWQ26" s="236"/>
      <c r="WWR26" s="236"/>
      <c r="WWS26" s="236"/>
      <c r="WWT26" s="236"/>
      <c r="WWU26" s="236"/>
      <c r="WWV26" s="236"/>
      <c r="WWW26" s="236"/>
      <c r="WWX26" s="236"/>
      <c r="WWY26" s="236"/>
      <c r="WWZ26" s="236"/>
      <c r="WXA26" s="236"/>
      <c r="WXB26" s="236"/>
      <c r="WXC26" s="236"/>
      <c r="WXD26" s="236"/>
      <c r="WXE26" s="236"/>
      <c r="WXF26" s="236"/>
      <c r="WXG26" s="236"/>
      <c r="WXH26" s="236"/>
      <c r="WXI26" s="236"/>
      <c r="WXJ26" s="236"/>
      <c r="WXK26" s="236"/>
      <c r="WXL26" s="236"/>
      <c r="WXM26" s="236"/>
      <c r="WXN26" s="236"/>
      <c r="WXO26" s="236"/>
      <c r="WXP26" s="236"/>
      <c r="WXQ26" s="236"/>
      <c r="WXR26" s="236"/>
      <c r="WXS26" s="236"/>
      <c r="WXT26" s="236"/>
      <c r="WXU26" s="236"/>
      <c r="WXV26" s="236"/>
      <c r="WXW26" s="236"/>
      <c r="WXX26" s="236"/>
      <c r="WXY26" s="236"/>
      <c r="WXZ26" s="236"/>
      <c r="WYA26" s="236"/>
      <c r="WYB26" s="236"/>
      <c r="WYC26" s="236"/>
      <c r="WYD26" s="236"/>
      <c r="WYE26" s="236"/>
      <c r="WYF26" s="236"/>
      <c r="WYG26" s="236"/>
      <c r="WYH26" s="236"/>
      <c r="WYI26" s="236"/>
      <c r="WYJ26" s="236"/>
      <c r="WYK26" s="236"/>
      <c r="WYL26" s="236"/>
      <c r="WYM26" s="236"/>
      <c r="WYN26" s="236"/>
      <c r="WYO26" s="236"/>
      <c r="WYP26" s="236"/>
      <c r="WYQ26" s="236"/>
      <c r="WYR26" s="236"/>
      <c r="WYS26" s="236"/>
      <c r="WYT26" s="236"/>
      <c r="WYU26" s="236"/>
      <c r="WYV26" s="236"/>
      <c r="WYW26" s="236"/>
      <c r="WYX26" s="236"/>
      <c r="WYY26" s="236"/>
      <c r="WYZ26" s="236"/>
      <c r="WZA26" s="236"/>
      <c r="WZB26" s="236"/>
      <c r="WZC26" s="236"/>
      <c r="WZD26" s="236"/>
      <c r="WZE26" s="236"/>
      <c r="WZF26" s="236"/>
      <c r="WZG26" s="236"/>
      <c r="WZH26" s="236"/>
      <c r="WZI26" s="236"/>
      <c r="WZJ26" s="236"/>
      <c r="WZK26" s="236"/>
      <c r="WZL26" s="236"/>
      <c r="WZM26" s="236"/>
      <c r="WZN26" s="236"/>
      <c r="WZO26" s="236"/>
      <c r="WZP26" s="236"/>
      <c r="WZQ26" s="236"/>
      <c r="WZR26" s="236"/>
      <c r="WZS26" s="236"/>
      <c r="WZT26" s="236"/>
      <c r="WZU26" s="236"/>
      <c r="WZV26" s="236"/>
      <c r="WZW26" s="236"/>
      <c r="WZX26" s="236"/>
      <c r="WZY26" s="236"/>
      <c r="WZZ26" s="236"/>
      <c r="XAA26" s="236"/>
      <c r="XAB26" s="236"/>
      <c r="XAC26" s="236"/>
      <c r="XAD26" s="236"/>
      <c r="XAE26" s="236"/>
      <c r="XAF26" s="236"/>
      <c r="XAG26" s="236"/>
      <c r="XAH26" s="236"/>
      <c r="XAI26" s="236"/>
      <c r="XAJ26" s="236"/>
      <c r="XAK26" s="236"/>
      <c r="XAL26" s="236"/>
      <c r="XAM26" s="236"/>
      <c r="XAN26" s="236"/>
      <c r="XAO26" s="236"/>
      <c r="XAP26" s="236"/>
      <c r="XAQ26" s="236"/>
      <c r="XAR26" s="236"/>
      <c r="XAS26" s="236"/>
      <c r="XAT26" s="236"/>
      <c r="XAU26" s="236"/>
      <c r="XAV26" s="236"/>
      <c r="XAW26" s="236"/>
      <c r="XAX26" s="236"/>
      <c r="XAY26" s="236"/>
      <c r="XAZ26" s="236"/>
      <c r="XBA26" s="236"/>
      <c r="XBB26" s="236"/>
      <c r="XBC26" s="236"/>
      <c r="XBD26" s="236"/>
      <c r="XBE26" s="236"/>
      <c r="XBF26" s="236"/>
      <c r="XBG26" s="236"/>
      <c r="XBH26" s="236"/>
      <c r="XBI26" s="236"/>
      <c r="XBJ26" s="236"/>
      <c r="XBK26" s="236"/>
      <c r="XBL26" s="236"/>
      <c r="XBM26" s="236"/>
      <c r="XBN26" s="236"/>
      <c r="XBO26" s="236"/>
      <c r="XBP26" s="236"/>
      <c r="XBQ26" s="236"/>
      <c r="XBR26" s="236"/>
      <c r="XBS26" s="236"/>
      <c r="XBT26" s="236"/>
      <c r="XBU26" s="236"/>
      <c r="XBV26" s="236"/>
      <c r="XBW26" s="236"/>
      <c r="XBX26" s="236"/>
      <c r="XBY26" s="236"/>
      <c r="XBZ26" s="236"/>
      <c r="XCA26" s="236"/>
      <c r="XCB26" s="236"/>
      <c r="XCC26" s="236"/>
      <c r="XCD26" s="236"/>
      <c r="XCE26" s="236"/>
      <c r="XCF26" s="236"/>
      <c r="XCG26" s="236"/>
      <c r="XCH26" s="236"/>
      <c r="XCI26" s="236"/>
      <c r="XCJ26" s="236"/>
      <c r="XCK26" s="236"/>
      <c r="XCL26" s="236"/>
      <c r="XCM26" s="236"/>
      <c r="XCN26" s="236"/>
      <c r="XCO26" s="236"/>
      <c r="XCP26" s="236"/>
      <c r="XCQ26" s="236"/>
      <c r="XCR26" s="236"/>
      <c r="XCS26" s="236"/>
      <c r="XCT26" s="236"/>
      <c r="XCU26" s="236"/>
      <c r="XCV26" s="236"/>
      <c r="XCW26" s="236"/>
      <c r="XCX26" s="236"/>
      <c r="XCY26" s="236"/>
      <c r="XCZ26" s="236"/>
      <c r="XDA26" s="236"/>
      <c r="XDB26" s="236"/>
      <c r="XDC26" s="236"/>
      <c r="XDD26" s="236"/>
      <c r="XDE26" s="236"/>
      <c r="XDF26" s="236"/>
      <c r="XDG26" s="236"/>
      <c r="XDH26" s="236"/>
      <c r="XDI26" s="236"/>
      <c r="XDJ26" s="236"/>
      <c r="XDK26" s="236"/>
      <c r="XDL26" s="236"/>
      <c r="XDM26" s="236"/>
      <c r="XDN26" s="236"/>
      <c r="XDO26" s="236"/>
      <c r="XDP26" s="236"/>
      <c r="XDQ26" s="236"/>
      <c r="XDR26" s="236"/>
      <c r="XDS26" s="236"/>
      <c r="XDT26" s="236"/>
      <c r="XDU26" s="236"/>
      <c r="XDV26" s="236"/>
      <c r="XDW26" s="236"/>
      <c r="XDX26" s="236"/>
      <c r="XDY26" s="236"/>
      <c r="XDZ26" s="236"/>
      <c r="XEA26" s="236"/>
      <c r="XEB26" s="236"/>
      <c r="XEC26" s="236"/>
      <c r="XED26" s="236"/>
      <c r="XEE26" s="236"/>
      <c r="XEF26" s="236"/>
      <c r="XEG26" s="236"/>
      <c r="XEH26" s="236"/>
      <c r="XEI26" s="236"/>
      <c r="XEJ26" s="236"/>
      <c r="XEK26" s="236"/>
      <c r="XEL26" s="236"/>
      <c r="XEM26" s="236"/>
      <c r="XEN26" s="236"/>
      <c r="XEO26" s="236"/>
      <c r="XEP26" s="236"/>
      <c r="XEQ26" s="236"/>
      <c r="XER26" s="236"/>
      <c r="XES26" s="236"/>
      <c r="XET26" s="236"/>
      <c r="XEU26" s="236"/>
      <c r="XEV26" s="236"/>
      <c r="XEW26" s="236"/>
      <c r="XEX26" s="236"/>
      <c r="XEY26" s="236"/>
      <c r="XEZ26" s="236"/>
      <c r="XFA26" s="236"/>
      <c r="XFB26" s="236"/>
      <c r="XFC26" s="236"/>
      <c r="XFD26" s="236"/>
    </row>
    <row r="27" spans="1:16384" s="236" customFormat="1" ht="65.25" customHeight="1" thickTop="1" x14ac:dyDescent="0.35">
      <c r="A27" s="470"/>
      <c r="B27" s="448"/>
      <c r="C27" s="449"/>
      <c r="D27" s="449"/>
      <c r="E27" s="449"/>
      <c r="F27" s="451"/>
    </row>
    <row r="28" spans="1:16384" s="255" customFormat="1" ht="21" customHeight="1" thickBot="1" x14ac:dyDescent="0.4">
      <c r="A28" s="226"/>
      <c r="B28" s="227"/>
      <c r="C28" s="228"/>
      <c r="D28" s="450"/>
      <c r="E28" s="450"/>
      <c r="F28" s="452"/>
    </row>
    <row r="29" spans="1:16384" s="261" customFormat="1" ht="21" customHeight="1" thickTop="1" x14ac:dyDescent="0.4">
      <c r="A29" s="258" t="s">
        <v>2112</v>
      </c>
      <c r="B29" s="259"/>
      <c r="C29" s="260"/>
      <c r="D29" s="260"/>
      <c r="E29" s="260"/>
      <c r="F29" s="270"/>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255"/>
      <c r="AM29" s="255"/>
      <c r="AN29" s="255"/>
      <c r="AO29" s="255"/>
      <c r="AP29" s="255"/>
      <c r="AQ29" s="255"/>
      <c r="AR29" s="255"/>
      <c r="AS29" s="255"/>
      <c r="AT29" s="255"/>
      <c r="AU29" s="255"/>
      <c r="AV29" s="255"/>
      <c r="AW29" s="255"/>
      <c r="AX29" s="255"/>
      <c r="AY29" s="255"/>
      <c r="AZ29" s="255"/>
      <c r="BA29" s="255"/>
      <c r="BB29" s="255"/>
      <c r="BC29" s="255"/>
      <c r="BD29" s="255"/>
      <c r="BE29" s="255"/>
      <c r="BF29" s="255"/>
      <c r="BG29" s="255"/>
      <c r="BH29" s="255"/>
      <c r="BI29" s="255"/>
      <c r="BJ29" s="255"/>
      <c r="BK29" s="255"/>
      <c r="BL29" s="255"/>
      <c r="BM29" s="255"/>
      <c r="BN29" s="255"/>
      <c r="BO29" s="255"/>
      <c r="BP29" s="255"/>
      <c r="BQ29" s="255"/>
      <c r="BR29" s="255"/>
      <c r="BS29" s="255"/>
      <c r="BT29" s="255"/>
      <c r="BU29" s="255"/>
      <c r="BV29" s="255"/>
      <c r="BW29" s="255"/>
      <c r="BX29" s="255"/>
      <c r="BY29" s="255"/>
      <c r="BZ29" s="255"/>
      <c r="CA29" s="255"/>
      <c r="CB29" s="255"/>
      <c r="CC29" s="255"/>
      <c r="CD29" s="255"/>
      <c r="CE29" s="255"/>
      <c r="CF29" s="255"/>
      <c r="CG29" s="255"/>
      <c r="CH29" s="255"/>
      <c r="CI29" s="255"/>
      <c r="CJ29" s="255"/>
      <c r="CK29" s="255"/>
      <c r="CL29" s="255"/>
      <c r="CM29" s="255"/>
      <c r="CN29" s="255"/>
      <c r="CO29" s="255"/>
      <c r="CP29" s="255"/>
      <c r="CQ29" s="255"/>
      <c r="CR29" s="255"/>
      <c r="CS29" s="255"/>
      <c r="CT29" s="255"/>
      <c r="CU29" s="255"/>
      <c r="CV29" s="255"/>
      <c r="CW29" s="255"/>
      <c r="CX29" s="255"/>
      <c r="CY29" s="255"/>
      <c r="CZ29" s="255"/>
      <c r="DA29" s="255"/>
      <c r="DB29" s="255"/>
      <c r="DC29" s="255"/>
      <c r="DD29" s="255"/>
      <c r="DE29" s="255"/>
      <c r="DF29" s="255"/>
      <c r="DG29" s="255"/>
      <c r="DH29" s="255"/>
      <c r="DI29" s="255"/>
      <c r="DJ29" s="255"/>
      <c r="DK29" s="255"/>
      <c r="DL29" s="255"/>
      <c r="DM29" s="255"/>
      <c r="DN29" s="255"/>
      <c r="DO29" s="255"/>
      <c r="DP29" s="255"/>
      <c r="DQ29" s="255"/>
      <c r="DR29" s="255"/>
      <c r="DS29" s="255"/>
      <c r="DT29" s="255"/>
      <c r="DU29" s="255"/>
      <c r="DV29" s="255"/>
      <c r="DW29" s="255"/>
      <c r="DX29" s="255"/>
      <c r="DY29" s="255"/>
      <c r="DZ29" s="255"/>
      <c r="EA29" s="255"/>
      <c r="EB29" s="255"/>
      <c r="EC29" s="255"/>
      <c r="ED29" s="255"/>
      <c r="EE29" s="255"/>
      <c r="EF29" s="255"/>
      <c r="EG29" s="255"/>
      <c r="EH29" s="255"/>
      <c r="EI29" s="255"/>
      <c r="EJ29" s="255"/>
      <c r="EK29" s="255"/>
      <c r="EL29" s="255"/>
      <c r="EM29" s="255"/>
      <c r="EN29" s="255"/>
      <c r="EO29" s="255"/>
      <c r="EP29" s="255"/>
      <c r="EQ29" s="255"/>
      <c r="ER29" s="255"/>
      <c r="ES29" s="255"/>
      <c r="ET29" s="255"/>
      <c r="EU29" s="255"/>
      <c r="EV29" s="255"/>
      <c r="EW29" s="255"/>
      <c r="EX29" s="255"/>
      <c r="EY29" s="255"/>
      <c r="EZ29" s="255"/>
      <c r="FA29" s="255"/>
      <c r="FB29" s="255"/>
      <c r="FC29" s="255"/>
      <c r="FD29" s="255"/>
      <c r="FE29" s="255"/>
      <c r="FF29" s="255"/>
      <c r="FG29" s="255"/>
      <c r="FH29" s="255"/>
      <c r="FI29" s="255"/>
      <c r="FJ29" s="255"/>
      <c r="FK29" s="255"/>
      <c r="FL29" s="255"/>
      <c r="FM29" s="255"/>
      <c r="FN29" s="255"/>
      <c r="FO29" s="255"/>
      <c r="FP29" s="255"/>
      <c r="FQ29" s="255"/>
      <c r="FR29" s="255"/>
      <c r="FS29" s="255"/>
      <c r="FT29" s="255"/>
      <c r="FU29" s="255"/>
      <c r="FV29" s="255"/>
      <c r="FW29" s="255"/>
      <c r="FX29" s="255"/>
      <c r="FY29" s="255"/>
      <c r="FZ29" s="255"/>
      <c r="GA29" s="255"/>
      <c r="GB29" s="255"/>
      <c r="GC29" s="255"/>
      <c r="GD29" s="255"/>
      <c r="GE29" s="255"/>
      <c r="GF29" s="255"/>
      <c r="GG29" s="255"/>
      <c r="GH29" s="255"/>
      <c r="GI29" s="255"/>
      <c r="GJ29" s="255"/>
      <c r="GK29" s="255"/>
      <c r="GL29" s="255"/>
      <c r="GM29" s="255"/>
      <c r="GN29" s="255"/>
      <c r="GO29" s="255"/>
      <c r="GP29" s="255"/>
      <c r="GQ29" s="255"/>
      <c r="GR29" s="255"/>
      <c r="GS29" s="255"/>
      <c r="GT29" s="255"/>
      <c r="GU29" s="255"/>
      <c r="GV29" s="255"/>
      <c r="GW29" s="255"/>
      <c r="GX29" s="255"/>
      <c r="GY29" s="255"/>
      <c r="GZ29" s="255"/>
      <c r="HA29" s="255"/>
      <c r="HB29" s="255"/>
      <c r="HC29" s="255"/>
      <c r="HD29" s="255"/>
      <c r="HE29" s="255"/>
      <c r="HF29" s="255"/>
      <c r="HG29" s="255"/>
      <c r="HH29" s="255"/>
      <c r="HI29" s="255"/>
      <c r="HJ29" s="255"/>
      <c r="HK29" s="255"/>
      <c r="HL29" s="255"/>
      <c r="HM29" s="255"/>
      <c r="HN29" s="255"/>
      <c r="HO29" s="255"/>
      <c r="HP29" s="255"/>
      <c r="HQ29" s="255"/>
      <c r="HR29" s="255"/>
      <c r="HS29" s="255"/>
      <c r="HT29" s="255"/>
      <c r="HU29" s="255"/>
      <c r="HV29" s="255"/>
      <c r="HW29" s="255"/>
      <c r="HX29" s="255"/>
      <c r="HY29" s="255"/>
      <c r="HZ29" s="255"/>
      <c r="IA29" s="255"/>
      <c r="IB29" s="255"/>
      <c r="IC29" s="255"/>
      <c r="ID29" s="255"/>
      <c r="IE29" s="255"/>
      <c r="IF29" s="255"/>
      <c r="IG29" s="255"/>
      <c r="IH29" s="255"/>
      <c r="II29" s="255"/>
      <c r="IJ29" s="255"/>
      <c r="IK29" s="255"/>
      <c r="IL29" s="255"/>
      <c r="IM29" s="255"/>
      <c r="IN29" s="255"/>
      <c r="IO29" s="255"/>
      <c r="IP29" s="255"/>
      <c r="IQ29" s="255"/>
      <c r="IR29" s="255"/>
      <c r="IS29" s="255"/>
      <c r="IT29" s="255"/>
      <c r="IU29" s="255"/>
      <c r="IV29" s="255"/>
      <c r="IW29" s="255"/>
      <c r="IX29" s="255"/>
      <c r="IY29" s="255"/>
      <c r="IZ29" s="255"/>
      <c r="JA29" s="255"/>
      <c r="JB29" s="255"/>
      <c r="JC29" s="255"/>
      <c r="JD29" s="255"/>
      <c r="JE29" s="255"/>
      <c r="JF29" s="255"/>
      <c r="JG29" s="255"/>
      <c r="JH29" s="255"/>
      <c r="JI29" s="255"/>
      <c r="JJ29" s="255"/>
      <c r="JK29" s="255"/>
      <c r="JL29" s="255"/>
      <c r="JM29" s="255"/>
      <c r="JN29" s="255"/>
      <c r="JO29" s="255"/>
      <c r="JP29" s="255"/>
      <c r="JQ29" s="255"/>
      <c r="JR29" s="255"/>
      <c r="JS29" s="255"/>
      <c r="JT29" s="255"/>
      <c r="JU29" s="255"/>
      <c r="JV29" s="255"/>
      <c r="JW29" s="255"/>
      <c r="JX29" s="255"/>
      <c r="JY29" s="255"/>
      <c r="JZ29" s="255"/>
      <c r="KA29" s="255"/>
      <c r="KB29" s="255"/>
      <c r="KC29" s="255"/>
      <c r="KD29" s="255"/>
      <c r="KE29" s="255"/>
      <c r="KF29" s="255"/>
      <c r="KG29" s="255"/>
      <c r="KH29" s="255"/>
      <c r="KI29" s="255"/>
      <c r="KJ29" s="255"/>
      <c r="KK29" s="255"/>
      <c r="KL29" s="255"/>
      <c r="KM29" s="255"/>
      <c r="KN29" s="255"/>
      <c r="KO29" s="255"/>
      <c r="KP29" s="255"/>
      <c r="KQ29" s="255"/>
      <c r="KR29" s="255"/>
      <c r="KS29" s="255"/>
      <c r="KT29" s="255"/>
      <c r="KU29" s="255"/>
      <c r="KV29" s="255"/>
      <c r="KW29" s="255"/>
      <c r="KX29" s="255"/>
      <c r="KY29" s="255"/>
      <c r="KZ29" s="255"/>
      <c r="LA29" s="255"/>
      <c r="LB29" s="255"/>
      <c r="LC29" s="255"/>
      <c r="LD29" s="255"/>
      <c r="LE29" s="255"/>
      <c r="LF29" s="255"/>
      <c r="LG29" s="255"/>
      <c r="LH29" s="255"/>
      <c r="LI29" s="255"/>
      <c r="LJ29" s="255"/>
      <c r="LK29" s="255"/>
      <c r="LL29" s="255"/>
      <c r="LM29" s="255"/>
      <c r="LN29" s="255"/>
      <c r="LO29" s="255"/>
      <c r="LP29" s="255"/>
      <c r="LQ29" s="255"/>
      <c r="LR29" s="255"/>
      <c r="LS29" s="255"/>
      <c r="LT29" s="255"/>
      <c r="LU29" s="255"/>
      <c r="LV29" s="255"/>
      <c r="LW29" s="255"/>
      <c r="LX29" s="255"/>
      <c r="LY29" s="255"/>
      <c r="LZ29" s="255"/>
      <c r="MA29" s="255"/>
      <c r="MB29" s="255"/>
      <c r="MC29" s="255"/>
      <c r="MD29" s="255"/>
      <c r="ME29" s="255"/>
      <c r="MF29" s="255"/>
      <c r="MG29" s="255"/>
      <c r="MH29" s="255"/>
      <c r="MI29" s="255"/>
      <c r="MJ29" s="255"/>
      <c r="MK29" s="255"/>
      <c r="ML29" s="255"/>
      <c r="MM29" s="255"/>
      <c r="MN29" s="255"/>
      <c r="MO29" s="255"/>
      <c r="MP29" s="255"/>
      <c r="MQ29" s="255"/>
      <c r="MR29" s="255"/>
      <c r="MS29" s="255"/>
      <c r="MT29" s="255"/>
      <c r="MU29" s="255"/>
      <c r="MV29" s="255"/>
      <c r="MW29" s="255"/>
      <c r="MX29" s="255"/>
      <c r="MY29" s="255"/>
      <c r="MZ29" s="255"/>
      <c r="NA29" s="255"/>
      <c r="NB29" s="255"/>
      <c r="NC29" s="255"/>
      <c r="ND29" s="255"/>
      <c r="NE29" s="255"/>
      <c r="NF29" s="255"/>
      <c r="NG29" s="255"/>
      <c r="NH29" s="255"/>
      <c r="NI29" s="255"/>
      <c r="NJ29" s="255"/>
      <c r="NK29" s="255"/>
      <c r="NL29" s="255"/>
      <c r="NM29" s="255"/>
      <c r="NN29" s="255"/>
      <c r="NO29" s="255"/>
      <c r="NP29" s="255"/>
      <c r="NQ29" s="255"/>
      <c r="NR29" s="255"/>
      <c r="NS29" s="255"/>
      <c r="NT29" s="255"/>
      <c r="NU29" s="255"/>
      <c r="NV29" s="255"/>
      <c r="NW29" s="255"/>
      <c r="NX29" s="255"/>
      <c r="NY29" s="255"/>
      <c r="NZ29" s="255"/>
      <c r="OA29" s="255"/>
      <c r="OB29" s="255"/>
      <c r="OC29" s="255"/>
      <c r="OD29" s="255"/>
      <c r="OE29" s="255"/>
      <c r="OF29" s="255"/>
      <c r="OG29" s="255"/>
      <c r="OH29" s="255"/>
      <c r="OI29" s="255"/>
      <c r="OJ29" s="255"/>
      <c r="OK29" s="255"/>
      <c r="OL29" s="255"/>
      <c r="OM29" s="255"/>
      <c r="ON29" s="255"/>
      <c r="OO29" s="255"/>
      <c r="OP29" s="255"/>
      <c r="OQ29" s="255"/>
      <c r="OR29" s="255"/>
      <c r="OS29" s="255"/>
      <c r="OT29" s="255"/>
      <c r="OU29" s="255"/>
      <c r="OV29" s="255"/>
      <c r="OW29" s="255"/>
      <c r="OX29" s="255"/>
      <c r="OY29" s="255"/>
      <c r="OZ29" s="255"/>
      <c r="PA29" s="255"/>
      <c r="PB29" s="255"/>
      <c r="PC29" s="255"/>
      <c r="PD29" s="255"/>
      <c r="PE29" s="255"/>
      <c r="PF29" s="255"/>
      <c r="PG29" s="255"/>
      <c r="PH29" s="255"/>
      <c r="PI29" s="255"/>
      <c r="PJ29" s="255"/>
      <c r="PK29" s="255"/>
      <c r="PL29" s="255"/>
      <c r="PM29" s="255"/>
      <c r="PN29" s="255"/>
      <c r="PO29" s="255"/>
      <c r="PP29" s="255"/>
      <c r="PQ29" s="255"/>
      <c r="PR29" s="255"/>
      <c r="PS29" s="255"/>
      <c r="PT29" s="255"/>
      <c r="PU29" s="255"/>
      <c r="PV29" s="255"/>
      <c r="PW29" s="255"/>
      <c r="PX29" s="255"/>
      <c r="PY29" s="255"/>
      <c r="PZ29" s="255"/>
      <c r="QA29" s="255"/>
      <c r="QB29" s="255"/>
      <c r="QC29" s="255"/>
      <c r="QD29" s="255"/>
      <c r="QE29" s="255"/>
      <c r="QF29" s="255"/>
      <c r="QG29" s="255"/>
      <c r="QH29" s="255"/>
      <c r="QI29" s="255"/>
      <c r="QJ29" s="255"/>
      <c r="QK29" s="255"/>
      <c r="QL29" s="255"/>
      <c r="QM29" s="255"/>
      <c r="QN29" s="255"/>
      <c r="QO29" s="255"/>
      <c r="QP29" s="255"/>
      <c r="QQ29" s="255"/>
      <c r="QR29" s="255"/>
      <c r="QS29" s="255"/>
      <c r="QT29" s="255"/>
      <c r="QU29" s="255"/>
      <c r="QV29" s="255"/>
      <c r="QW29" s="255"/>
      <c r="QX29" s="255"/>
      <c r="QY29" s="255"/>
      <c r="QZ29" s="255"/>
      <c r="RA29" s="255"/>
      <c r="RB29" s="255"/>
      <c r="RC29" s="255"/>
      <c r="RD29" s="255"/>
      <c r="RE29" s="255"/>
      <c r="RF29" s="255"/>
      <c r="RG29" s="255"/>
      <c r="RH29" s="255"/>
      <c r="RI29" s="255"/>
      <c r="RJ29" s="255"/>
      <c r="RK29" s="255"/>
      <c r="RL29" s="255"/>
      <c r="RM29" s="255"/>
      <c r="RN29" s="255"/>
      <c r="RO29" s="255"/>
      <c r="RP29" s="255"/>
      <c r="RQ29" s="255"/>
      <c r="RR29" s="255"/>
      <c r="RS29" s="255"/>
      <c r="RT29" s="255"/>
      <c r="RU29" s="255"/>
      <c r="RV29" s="255"/>
      <c r="RW29" s="255"/>
      <c r="RX29" s="255"/>
      <c r="RY29" s="255"/>
      <c r="RZ29" s="255"/>
      <c r="SA29" s="255"/>
      <c r="SB29" s="255"/>
      <c r="SC29" s="255"/>
      <c r="SD29" s="255"/>
      <c r="SE29" s="255"/>
      <c r="SF29" s="255"/>
      <c r="SG29" s="255"/>
      <c r="SH29" s="255"/>
      <c r="SI29" s="255"/>
      <c r="SJ29" s="255"/>
      <c r="SK29" s="255"/>
      <c r="SL29" s="255"/>
      <c r="SM29" s="255"/>
      <c r="SN29" s="255"/>
      <c r="SO29" s="255"/>
      <c r="SP29" s="255"/>
      <c r="SQ29" s="255"/>
      <c r="SR29" s="255"/>
      <c r="SS29" s="255"/>
      <c r="ST29" s="255"/>
      <c r="SU29" s="255"/>
      <c r="SV29" s="255"/>
      <c r="SW29" s="255"/>
      <c r="SX29" s="255"/>
      <c r="SY29" s="255"/>
      <c r="SZ29" s="255"/>
      <c r="TA29" s="255"/>
      <c r="TB29" s="255"/>
      <c r="TC29" s="255"/>
      <c r="TD29" s="255"/>
      <c r="TE29" s="255"/>
      <c r="TF29" s="255"/>
      <c r="TG29" s="255"/>
      <c r="TH29" s="255"/>
      <c r="TI29" s="255"/>
      <c r="TJ29" s="255"/>
      <c r="TK29" s="255"/>
      <c r="TL29" s="255"/>
      <c r="TM29" s="255"/>
      <c r="TN29" s="255"/>
      <c r="TO29" s="255"/>
      <c r="TP29" s="255"/>
      <c r="TQ29" s="255"/>
      <c r="TR29" s="255"/>
      <c r="TS29" s="255"/>
      <c r="TT29" s="255"/>
      <c r="TU29" s="255"/>
      <c r="TV29" s="255"/>
      <c r="TW29" s="255"/>
      <c r="TX29" s="255"/>
      <c r="TY29" s="255"/>
      <c r="TZ29" s="255"/>
      <c r="UA29" s="255"/>
      <c r="UB29" s="255"/>
      <c r="UC29" s="255"/>
      <c r="UD29" s="255"/>
      <c r="UE29" s="255"/>
      <c r="UF29" s="255"/>
      <c r="UG29" s="255"/>
      <c r="UH29" s="255"/>
      <c r="UI29" s="255"/>
      <c r="UJ29" s="255"/>
      <c r="UK29" s="255"/>
      <c r="UL29" s="255"/>
      <c r="UM29" s="255"/>
      <c r="UN29" s="255"/>
      <c r="UO29" s="255"/>
      <c r="UP29" s="255"/>
      <c r="UQ29" s="255"/>
      <c r="UR29" s="255"/>
      <c r="US29" s="255"/>
      <c r="UT29" s="255"/>
      <c r="UU29" s="255"/>
      <c r="UV29" s="255"/>
      <c r="UW29" s="255"/>
      <c r="UX29" s="255"/>
      <c r="UY29" s="255"/>
      <c r="UZ29" s="255"/>
      <c r="VA29" s="255"/>
      <c r="VB29" s="255"/>
      <c r="VC29" s="255"/>
      <c r="VD29" s="255"/>
      <c r="VE29" s="255"/>
      <c r="VF29" s="255"/>
      <c r="VG29" s="255"/>
      <c r="VH29" s="255"/>
      <c r="VI29" s="255"/>
      <c r="VJ29" s="255"/>
      <c r="VK29" s="255"/>
      <c r="VL29" s="255"/>
      <c r="VM29" s="255"/>
      <c r="VN29" s="255"/>
      <c r="VO29" s="255"/>
      <c r="VP29" s="255"/>
      <c r="VQ29" s="255"/>
      <c r="VR29" s="255"/>
      <c r="VS29" s="255"/>
      <c r="VT29" s="255"/>
      <c r="VU29" s="255"/>
      <c r="VV29" s="255"/>
      <c r="VW29" s="255"/>
      <c r="VX29" s="255"/>
      <c r="VY29" s="255"/>
      <c r="VZ29" s="255"/>
      <c r="WA29" s="255"/>
      <c r="WB29" s="255"/>
      <c r="WC29" s="255"/>
      <c r="WD29" s="255"/>
      <c r="WE29" s="255"/>
      <c r="WF29" s="255"/>
      <c r="WG29" s="255"/>
      <c r="WH29" s="255"/>
      <c r="WI29" s="255"/>
      <c r="WJ29" s="255"/>
      <c r="WK29" s="255"/>
      <c r="WL29" s="255"/>
      <c r="WM29" s="255"/>
      <c r="WN29" s="255"/>
      <c r="WO29" s="255"/>
      <c r="WP29" s="255"/>
      <c r="WQ29" s="255"/>
      <c r="WR29" s="255"/>
      <c r="WS29" s="255"/>
      <c r="WT29" s="255"/>
      <c r="WU29" s="255"/>
      <c r="WV29" s="255"/>
      <c r="WW29" s="255"/>
      <c r="WX29" s="255"/>
      <c r="WY29" s="255"/>
      <c r="WZ29" s="255"/>
      <c r="XA29" s="255"/>
      <c r="XB29" s="255"/>
      <c r="XC29" s="255"/>
      <c r="XD29" s="255"/>
      <c r="XE29" s="255"/>
      <c r="XF29" s="255"/>
      <c r="XG29" s="255"/>
      <c r="XH29" s="255"/>
      <c r="XI29" s="255"/>
      <c r="XJ29" s="255"/>
      <c r="XK29" s="255"/>
      <c r="XL29" s="255"/>
      <c r="XM29" s="255"/>
      <c r="XN29" s="255"/>
      <c r="XO29" s="255"/>
      <c r="XP29" s="255"/>
      <c r="XQ29" s="255"/>
      <c r="XR29" s="255"/>
      <c r="XS29" s="255"/>
      <c r="XT29" s="255"/>
      <c r="XU29" s="255"/>
      <c r="XV29" s="255"/>
      <c r="XW29" s="255"/>
      <c r="XX29" s="255"/>
      <c r="XY29" s="255"/>
      <c r="XZ29" s="255"/>
      <c r="YA29" s="255"/>
      <c r="YB29" s="255"/>
      <c r="YC29" s="255"/>
      <c r="YD29" s="255"/>
      <c r="YE29" s="255"/>
      <c r="YF29" s="255"/>
      <c r="YG29" s="255"/>
      <c r="YH29" s="255"/>
      <c r="YI29" s="255"/>
      <c r="YJ29" s="255"/>
      <c r="YK29" s="255"/>
      <c r="YL29" s="255"/>
      <c r="YM29" s="255"/>
      <c r="YN29" s="255"/>
      <c r="YO29" s="255"/>
      <c r="YP29" s="255"/>
      <c r="YQ29" s="255"/>
      <c r="YR29" s="255"/>
      <c r="YS29" s="255"/>
      <c r="YT29" s="255"/>
      <c r="YU29" s="255"/>
      <c r="YV29" s="255"/>
      <c r="YW29" s="255"/>
      <c r="YX29" s="255"/>
      <c r="YY29" s="255"/>
      <c r="YZ29" s="255"/>
      <c r="ZA29" s="255"/>
      <c r="ZB29" s="255"/>
      <c r="ZC29" s="255"/>
      <c r="ZD29" s="255"/>
      <c r="ZE29" s="255"/>
      <c r="ZF29" s="255"/>
      <c r="ZG29" s="255"/>
      <c r="ZH29" s="255"/>
      <c r="ZI29" s="255"/>
      <c r="ZJ29" s="255"/>
      <c r="ZK29" s="255"/>
      <c r="ZL29" s="255"/>
      <c r="ZM29" s="255"/>
      <c r="ZN29" s="255"/>
      <c r="ZO29" s="255"/>
      <c r="ZP29" s="255"/>
      <c r="ZQ29" s="255"/>
      <c r="ZR29" s="255"/>
      <c r="ZS29" s="255"/>
      <c r="ZT29" s="255"/>
      <c r="ZU29" s="255"/>
      <c r="ZV29" s="255"/>
      <c r="ZW29" s="255"/>
      <c r="ZX29" s="255"/>
      <c r="ZY29" s="255"/>
      <c r="ZZ29" s="255"/>
      <c r="AAA29" s="255"/>
      <c r="AAB29" s="255"/>
      <c r="AAC29" s="255"/>
      <c r="AAD29" s="255"/>
      <c r="AAE29" s="255"/>
      <c r="AAF29" s="255"/>
      <c r="AAG29" s="255"/>
      <c r="AAH29" s="255"/>
      <c r="AAI29" s="255"/>
      <c r="AAJ29" s="255"/>
      <c r="AAK29" s="255"/>
      <c r="AAL29" s="255"/>
      <c r="AAM29" s="255"/>
      <c r="AAN29" s="255"/>
      <c r="AAO29" s="255"/>
      <c r="AAP29" s="255"/>
      <c r="AAQ29" s="255"/>
      <c r="AAR29" s="255"/>
      <c r="AAS29" s="255"/>
      <c r="AAT29" s="255"/>
      <c r="AAU29" s="255"/>
      <c r="AAV29" s="255"/>
      <c r="AAW29" s="255"/>
      <c r="AAX29" s="255"/>
      <c r="AAY29" s="255"/>
      <c r="AAZ29" s="255"/>
      <c r="ABA29" s="255"/>
      <c r="ABB29" s="255"/>
      <c r="ABC29" s="255"/>
      <c r="ABD29" s="255"/>
      <c r="ABE29" s="255"/>
      <c r="ABF29" s="255"/>
      <c r="ABG29" s="255"/>
      <c r="ABH29" s="255"/>
      <c r="ABI29" s="255"/>
      <c r="ABJ29" s="255"/>
      <c r="ABK29" s="255"/>
      <c r="ABL29" s="255"/>
      <c r="ABM29" s="255"/>
      <c r="ABN29" s="255"/>
      <c r="ABO29" s="255"/>
      <c r="ABP29" s="255"/>
      <c r="ABQ29" s="255"/>
      <c r="ABR29" s="255"/>
      <c r="ABS29" s="255"/>
      <c r="ABT29" s="255"/>
      <c r="ABU29" s="255"/>
      <c r="ABV29" s="255"/>
      <c r="ABW29" s="255"/>
      <c r="ABX29" s="255"/>
      <c r="ABY29" s="255"/>
      <c r="ABZ29" s="255"/>
      <c r="ACA29" s="255"/>
      <c r="ACB29" s="255"/>
      <c r="ACC29" s="255"/>
      <c r="ACD29" s="255"/>
      <c r="ACE29" s="255"/>
      <c r="ACF29" s="255"/>
      <c r="ACG29" s="255"/>
      <c r="ACH29" s="255"/>
      <c r="ACI29" s="255"/>
      <c r="ACJ29" s="255"/>
      <c r="ACK29" s="255"/>
      <c r="ACL29" s="255"/>
      <c r="ACM29" s="255"/>
      <c r="ACN29" s="255"/>
      <c r="ACO29" s="255"/>
      <c r="ACP29" s="255"/>
      <c r="ACQ29" s="255"/>
      <c r="ACR29" s="255"/>
      <c r="ACS29" s="255"/>
      <c r="ACT29" s="255"/>
      <c r="ACU29" s="255"/>
      <c r="ACV29" s="255"/>
      <c r="ACW29" s="255"/>
      <c r="ACX29" s="255"/>
      <c r="ACY29" s="255"/>
      <c r="ACZ29" s="255"/>
      <c r="ADA29" s="255"/>
      <c r="ADB29" s="255"/>
      <c r="ADC29" s="255"/>
      <c r="ADD29" s="255"/>
      <c r="ADE29" s="255"/>
      <c r="ADF29" s="255"/>
      <c r="ADG29" s="255"/>
      <c r="ADH29" s="255"/>
      <c r="ADI29" s="255"/>
      <c r="ADJ29" s="255"/>
      <c r="ADK29" s="255"/>
      <c r="ADL29" s="255"/>
      <c r="ADM29" s="255"/>
      <c r="ADN29" s="255"/>
      <c r="ADO29" s="255"/>
      <c r="ADP29" s="255"/>
      <c r="ADQ29" s="255"/>
      <c r="ADR29" s="255"/>
      <c r="ADS29" s="255"/>
      <c r="ADT29" s="255"/>
      <c r="ADU29" s="255"/>
      <c r="ADV29" s="255"/>
      <c r="ADW29" s="255"/>
      <c r="ADX29" s="255"/>
      <c r="ADY29" s="255"/>
      <c r="ADZ29" s="255"/>
      <c r="AEA29" s="255"/>
      <c r="AEB29" s="255"/>
      <c r="AEC29" s="255"/>
      <c r="AED29" s="255"/>
      <c r="AEE29" s="255"/>
      <c r="AEF29" s="255"/>
      <c r="AEG29" s="255"/>
      <c r="AEH29" s="255"/>
      <c r="AEI29" s="255"/>
      <c r="AEJ29" s="255"/>
      <c r="AEK29" s="255"/>
      <c r="AEL29" s="255"/>
      <c r="AEM29" s="255"/>
      <c r="AEN29" s="255"/>
      <c r="AEO29" s="255"/>
      <c r="AEP29" s="255"/>
      <c r="AEQ29" s="255"/>
      <c r="AER29" s="255"/>
      <c r="AES29" s="255"/>
      <c r="AET29" s="255"/>
      <c r="AEU29" s="255"/>
      <c r="AEV29" s="255"/>
      <c r="AEW29" s="255"/>
      <c r="AEX29" s="255"/>
      <c r="AEY29" s="255"/>
      <c r="AEZ29" s="255"/>
      <c r="AFA29" s="255"/>
      <c r="AFB29" s="255"/>
      <c r="AFC29" s="255"/>
      <c r="AFD29" s="255"/>
      <c r="AFE29" s="255"/>
      <c r="AFF29" s="255"/>
      <c r="AFG29" s="255"/>
      <c r="AFH29" s="255"/>
      <c r="AFI29" s="255"/>
      <c r="AFJ29" s="255"/>
      <c r="AFK29" s="255"/>
      <c r="AFL29" s="255"/>
      <c r="AFM29" s="255"/>
      <c r="AFN29" s="255"/>
      <c r="AFO29" s="255"/>
      <c r="AFP29" s="255"/>
      <c r="AFQ29" s="255"/>
      <c r="AFR29" s="255"/>
      <c r="AFS29" s="255"/>
      <c r="AFT29" s="255"/>
      <c r="AFU29" s="255"/>
      <c r="AFV29" s="255"/>
      <c r="AFW29" s="255"/>
      <c r="AFX29" s="255"/>
      <c r="AFY29" s="255"/>
      <c r="AFZ29" s="255"/>
      <c r="AGA29" s="255"/>
      <c r="AGB29" s="255"/>
      <c r="AGC29" s="255"/>
      <c r="AGD29" s="255"/>
      <c r="AGE29" s="255"/>
      <c r="AGF29" s="255"/>
      <c r="AGG29" s="255"/>
      <c r="AGH29" s="255"/>
      <c r="AGI29" s="255"/>
      <c r="AGJ29" s="255"/>
      <c r="AGK29" s="255"/>
      <c r="AGL29" s="255"/>
      <c r="AGM29" s="255"/>
      <c r="AGN29" s="255"/>
      <c r="AGO29" s="255"/>
      <c r="AGP29" s="255"/>
      <c r="AGQ29" s="255"/>
      <c r="AGR29" s="255"/>
      <c r="AGS29" s="255"/>
      <c r="AGT29" s="255"/>
      <c r="AGU29" s="255"/>
      <c r="AGV29" s="255"/>
      <c r="AGW29" s="255"/>
      <c r="AGX29" s="255"/>
      <c r="AGY29" s="255"/>
      <c r="AGZ29" s="255"/>
      <c r="AHA29" s="255"/>
      <c r="AHB29" s="255"/>
      <c r="AHC29" s="255"/>
      <c r="AHD29" s="255"/>
      <c r="AHE29" s="255"/>
      <c r="AHF29" s="255"/>
      <c r="AHG29" s="255"/>
      <c r="AHH29" s="255"/>
      <c r="AHI29" s="255"/>
      <c r="AHJ29" s="255"/>
      <c r="AHK29" s="255"/>
      <c r="AHL29" s="255"/>
      <c r="AHM29" s="255"/>
      <c r="AHN29" s="255"/>
      <c r="AHO29" s="255"/>
      <c r="AHP29" s="255"/>
      <c r="AHQ29" s="255"/>
      <c r="AHR29" s="255"/>
      <c r="AHS29" s="255"/>
      <c r="AHT29" s="255"/>
      <c r="AHU29" s="255"/>
      <c r="AHV29" s="255"/>
      <c r="AHW29" s="255"/>
      <c r="AHX29" s="255"/>
      <c r="AHY29" s="255"/>
      <c r="AHZ29" s="255"/>
      <c r="AIA29" s="255"/>
      <c r="AIB29" s="255"/>
      <c r="AIC29" s="255"/>
      <c r="AID29" s="255"/>
      <c r="AIE29" s="255"/>
      <c r="AIF29" s="255"/>
      <c r="AIG29" s="255"/>
      <c r="AIH29" s="255"/>
      <c r="AII29" s="255"/>
      <c r="AIJ29" s="255"/>
      <c r="AIK29" s="255"/>
      <c r="AIL29" s="255"/>
      <c r="AIM29" s="255"/>
      <c r="AIN29" s="255"/>
      <c r="AIO29" s="255"/>
      <c r="AIP29" s="255"/>
      <c r="AIQ29" s="255"/>
      <c r="AIR29" s="255"/>
      <c r="AIS29" s="255"/>
      <c r="AIT29" s="255"/>
      <c r="AIU29" s="255"/>
      <c r="AIV29" s="255"/>
      <c r="AIW29" s="255"/>
      <c r="AIX29" s="255"/>
      <c r="AIY29" s="255"/>
      <c r="AIZ29" s="255"/>
      <c r="AJA29" s="255"/>
      <c r="AJB29" s="255"/>
      <c r="AJC29" s="255"/>
      <c r="AJD29" s="255"/>
      <c r="AJE29" s="255"/>
      <c r="AJF29" s="255"/>
      <c r="AJG29" s="255"/>
      <c r="AJH29" s="255"/>
      <c r="AJI29" s="255"/>
      <c r="AJJ29" s="255"/>
      <c r="AJK29" s="255"/>
      <c r="AJL29" s="255"/>
      <c r="AJM29" s="255"/>
      <c r="AJN29" s="255"/>
      <c r="AJO29" s="255"/>
      <c r="AJP29" s="255"/>
      <c r="AJQ29" s="255"/>
      <c r="AJR29" s="255"/>
      <c r="AJS29" s="255"/>
      <c r="AJT29" s="255"/>
      <c r="AJU29" s="255"/>
      <c r="AJV29" s="255"/>
      <c r="AJW29" s="255"/>
      <c r="AJX29" s="255"/>
      <c r="AJY29" s="255"/>
      <c r="AJZ29" s="255"/>
      <c r="AKA29" s="255"/>
      <c r="AKB29" s="255"/>
      <c r="AKC29" s="255"/>
      <c r="AKD29" s="255"/>
      <c r="AKE29" s="255"/>
      <c r="AKF29" s="255"/>
      <c r="AKG29" s="255"/>
      <c r="AKH29" s="255"/>
      <c r="AKI29" s="255"/>
      <c r="AKJ29" s="255"/>
      <c r="AKK29" s="255"/>
      <c r="AKL29" s="255"/>
      <c r="AKM29" s="255"/>
      <c r="AKN29" s="255"/>
      <c r="AKO29" s="255"/>
      <c r="AKP29" s="255"/>
      <c r="AKQ29" s="255"/>
      <c r="AKR29" s="255"/>
      <c r="AKS29" s="255"/>
      <c r="AKT29" s="255"/>
      <c r="AKU29" s="255"/>
      <c r="AKV29" s="255"/>
      <c r="AKW29" s="255"/>
      <c r="AKX29" s="255"/>
      <c r="AKY29" s="255"/>
      <c r="AKZ29" s="255"/>
      <c r="ALA29" s="255"/>
      <c r="ALB29" s="255"/>
      <c r="ALC29" s="255"/>
      <c r="ALD29" s="255"/>
      <c r="ALE29" s="255"/>
      <c r="ALF29" s="255"/>
      <c r="ALG29" s="255"/>
      <c r="ALH29" s="255"/>
      <c r="ALI29" s="255"/>
      <c r="ALJ29" s="255"/>
      <c r="ALK29" s="255"/>
      <c r="ALL29" s="255"/>
      <c r="ALM29" s="255"/>
      <c r="ALN29" s="255"/>
      <c r="ALO29" s="255"/>
      <c r="ALP29" s="255"/>
      <c r="ALQ29" s="255"/>
      <c r="ALR29" s="255"/>
      <c r="ALS29" s="255"/>
      <c r="ALT29" s="255"/>
      <c r="ALU29" s="255"/>
      <c r="ALV29" s="255"/>
      <c r="ALW29" s="255"/>
      <c r="ALX29" s="255"/>
      <c r="ALY29" s="255"/>
      <c r="ALZ29" s="255"/>
      <c r="AMA29" s="255"/>
      <c r="AMB29" s="255"/>
      <c r="AMC29" s="255"/>
      <c r="AMD29" s="255"/>
      <c r="AME29" s="255"/>
      <c r="AMF29" s="255"/>
      <c r="AMG29" s="255"/>
      <c r="AMH29" s="255"/>
      <c r="AMI29" s="255"/>
      <c r="AMJ29" s="255"/>
      <c r="AMK29" s="255"/>
      <c r="AML29" s="255"/>
      <c r="AMM29" s="255"/>
      <c r="AMN29" s="255"/>
      <c r="AMO29" s="255"/>
      <c r="AMP29" s="255"/>
      <c r="AMQ29" s="255"/>
      <c r="AMR29" s="255"/>
      <c r="AMS29" s="255"/>
      <c r="AMT29" s="255"/>
      <c r="AMU29" s="255"/>
      <c r="AMV29" s="255"/>
      <c r="AMW29" s="255"/>
      <c r="AMX29" s="255"/>
      <c r="AMY29" s="255"/>
      <c r="AMZ29" s="255"/>
      <c r="ANA29" s="255"/>
      <c r="ANB29" s="255"/>
      <c r="ANC29" s="255"/>
      <c r="AND29" s="255"/>
      <c r="ANE29" s="255"/>
      <c r="ANF29" s="255"/>
      <c r="ANG29" s="255"/>
      <c r="ANH29" s="255"/>
      <c r="ANI29" s="255"/>
      <c r="ANJ29" s="255"/>
      <c r="ANK29" s="255"/>
      <c r="ANL29" s="255"/>
      <c r="ANM29" s="255"/>
      <c r="ANN29" s="255"/>
      <c r="ANO29" s="255"/>
      <c r="ANP29" s="255"/>
      <c r="ANQ29" s="255"/>
      <c r="ANR29" s="255"/>
      <c r="ANS29" s="255"/>
      <c r="ANT29" s="255"/>
      <c r="ANU29" s="255"/>
      <c r="ANV29" s="255"/>
      <c r="ANW29" s="255"/>
      <c r="ANX29" s="255"/>
      <c r="ANY29" s="255"/>
      <c r="ANZ29" s="255"/>
      <c r="AOA29" s="255"/>
      <c r="AOB29" s="255"/>
      <c r="AOC29" s="255"/>
      <c r="AOD29" s="255"/>
      <c r="AOE29" s="255"/>
      <c r="AOF29" s="255"/>
      <c r="AOG29" s="255"/>
      <c r="AOH29" s="255"/>
      <c r="AOI29" s="255"/>
      <c r="AOJ29" s="255"/>
      <c r="AOK29" s="255"/>
      <c r="AOL29" s="255"/>
      <c r="AOM29" s="255"/>
      <c r="AON29" s="255"/>
      <c r="AOO29" s="255"/>
      <c r="AOP29" s="255"/>
      <c r="AOQ29" s="255"/>
      <c r="AOR29" s="255"/>
      <c r="AOS29" s="255"/>
      <c r="AOT29" s="255"/>
      <c r="AOU29" s="255"/>
      <c r="AOV29" s="255"/>
      <c r="AOW29" s="255"/>
      <c r="AOX29" s="255"/>
      <c r="AOY29" s="255"/>
      <c r="AOZ29" s="255"/>
      <c r="APA29" s="255"/>
      <c r="APB29" s="255"/>
      <c r="APC29" s="255"/>
      <c r="APD29" s="255"/>
      <c r="APE29" s="255"/>
      <c r="APF29" s="255"/>
      <c r="APG29" s="255"/>
      <c r="APH29" s="255"/>
      <c r="API29" s="255"/>
      <c r="APJ29" s="255"/>
      <c r="APK29" s="255"/>
      <c r="APL29" s="255"/>
      <c r="APM29" s="255"/>
      <c r="APN29" s="255"/>
      <c r="APO29" s="255"/>
      <c r="APP29" s="255"/>
      <c r="APQ29" s="255"/>
      <c r="APR29" s="255"/>
      <c r="APS29" s="255"/>
      <c r="APT29" s="255"/>
      <c r="APU29" s="255"/>
      <c r="APV29" s="255"/>
      <c r="APW29" s="255"/>
      <c r="APX29" s="255"/>
      <c r="APY29" s="255"/>
      <c r="APZ29" s="255"/>
      <c r="AQA29" s="255"/>
      <c r="AQB29" s="255"/>
      <c r="AQC29" s="255"/>
      <c r="AQD29" s="255"/>
      <c r="AQE29" s="255"/>
      <c r="AQF29" s="255"/>
      <c r="AQG29" s="255"/>
      <c r="AQH29" s="255"/>
      <c r="AQI29" s="255"/>
      <c r="AQJ29" s="255"/>
      <c r="AQK29" s="255"/>
      <c r="AQL29" s="255"/>
      <c r="AQM29" s="255"/>
      <c r="AQN29" s="255"/>
      <c r="AQO29" s="255"/>
      <c r="AQP29" s="255"/>
      <c r="AQQ29" s="255"/>
      <c r="AQR29" s="255"/>
      <c r="AQS29" s="255"/>
      <c r="AQT29" s="255"/>
      <c r="AQU29" s="255"/>
      <c r="AQV29" s="255"/>
      <c r="AQW29" s="255"/>
      <c r="AQX29" s="255"/>
      <c r="AQY29" s="255"/>
      <c r="AQZ29" s="255"/>
      <c r="ARA29" s="255"/>
      <c r="ARB29" s="255"/>
      <c r="ARC29" s="255"/>
      <c r="ARD29" s="255"/>
      <c r="ARE29" s="255"/>
      <c r="ARF29" s="255"/>
      <c r="ARG29" s="255"/>
      <c r="ARH29" s="255"/>
      <c r="ARI29" s="255"/>
      <c r="ARJ29" s="255"/>
      <c r="ARK29" s="255"/>
      <c r="ARL29" s="255"/>
      <c r="ARM29" s="255"/>
      <c r="ARN29" s="255"/>
      <c r="ARO29" s="255"/>
      <c r="ARP29" s="255"/>
      <c r="ARQ29" s="255"/>
      <c r="ARR29" s="255"/>
      <c r="ARS29" s="255"/>
      <c r="ART29" s="255"/>
      <c r="ARU29" s="255"/>
      <c r="ARV29" s="255"/>
      <c r="ARW29" s="255"/>
      <c r="ARX29" s="255"/>
      <c r="ARY29" s="255"/>
      <c r="ARZ29" s="255"/>
      <c r="ASA29" s="255"/>
      <c r="ASB29" s="255"/>
      <c r="ASC29" s="255"/>
      <c r="ASD29" s="255"/>
      <c r="ASE29" s="255"/>
      <c r="ASF29" s="255"/>
      <c r="ASG29" s="255"/>
      <c r="ASH29" s="255"/>
      <c r="ASI29" s="255"/>
      <c r="ASJ29" s="255"/>
      <c r="ASK29" s="255"/>
      <c r="ASL29" s="255"/>
      <c r="ASM29" s="255"/>
      <c r="ASN29" s="255"/>
      <c r="ASO29" s="255"/>
      <c r="ASP29" s="255"/>
      <c r="ASQ29" s="255"/>
      <c r="ASR29" s="255"/>
      <c r="ASS29" s="255"/>
      <c r="AST29" s="255"/>
      <c r="ASU29" s="255"/>
      <c r="ASV29" s="255"/>
      <c r="ASW29" s="255"/>
      <c r="ASX29" s="255"/>
      <c r="ASY29" s="255"/>
      <c r="ASZ29" s="255"/>
      <c r="ATA29" s="255"/>
      <c r="ATB29" s="255"/>
      <c r="ATC29" s="255"/>
      <c r="ATD29" s="255"/>
      <c r="ATE29" s="255"/>
      <c r="ATF29" s="255"/>
      <c r="ATG29" s="255"/>
      <c r="ATH29" s="255"/>
      <c r="ATI29" s="255"/>
      <c r="ATJ29" s="255"/>
      <c r="ATK29" s="255"/>
      <c r="ATL29" s="255"/>
      <c r="ATM29" s="255"/>
      <c r="ATN29" s="255"/>
      <c r="ATO29" s="255"/>
      <c r="ATP29" s="255"/>
      <c r="ATQ29" s="255"/>
      <c r="ATR29" s="255"/>
      <c r="ATS29" s="255"/>
      <c r="ATT29" s="255"/>
      <c r="ATU29" s="255"/>
      <c r="ATV29" s="255"/>
      <c r="ATW29" s="255"/>
      <c r="ATX29" s="255"/>
      <c r="ATY29" s="255"/>
      <c r="ATZ29" s="255"/>
      <c r="AUA29" s="255"/>
      <c r="AUB29" s="255"/>
      <c r="AUC29" s="255"/>
      <c r="AUD29" s="255"/>
      <c r="AUE29" s="255"/>
      <c r="AUF29" s="255"/>
      <c r="AUG29" s="255"/>
      <c r="AUH29" s="255"/>
      <c r="AUI29" s="255"/>
      <c r="AUJ29" s="255"/>
      <c r="AUK29" s="255"/>
      <c r="AUL29" s="255"/>
      <c r="AUM29" s="255"/>
      <c r="AUN29" s="255"/>
      <c r="AUO29" s="255"/>
      <c r="AUP29" s="255"/>
      <c r="AUQ29" s="255"/>
      <c r="AUR29" s="255"/>
      <c r="AUS29" s="255"/>
      <c r="AUT29" s="255"/>
      <c r="AUU29" s="255"/>
      <c r="AUV29" s="255"/>
      <c r="AUW29" s="255"/>
      <c r="AUX29" s="255"/>
      <c r="AUY29" s="255"/>
      <c r="AUZ29" s="255"/>
      <c r="AVA29" s="255"/>
      <c r="AVB29" s="255"/>
      <c r="AVC29" s="255"/>
      <c r="AVD29" s="255"/>
      <c r="AVE29" s="255"/>
      <c r="AVF29" s="255"/>
      <c r="AVG29" s="255"/>
      <c r="AVH29" s="255"/>
      <c r="AVI29" s="255"/>
      <c r="AVJ29" s="255"/>
      <c r="AVK29" s="255"/>
      <c r="AVL29" s="255"/>
      <c r="AVM29" s="255"/>
      <c r="AVN29" s="255"/>
      <c r="AVO29" s="255"/>
      <c r="AVP29" s="255"/>
      <c r="AVQ29" s="255"/>
      <c r="AVR29" s="255"/>
      <c r="AVS29" s="255"/>
      <c r="AVT29" s="255"/>
      <c r="AVU29" s="255"/>
      <c r="AVV29" s="255"/>
      <c r="AVW29" s="255"/>
      <c r="AVX29" s="255"/>
      <c r="AVY29" s="255"/>
      <c r="AVZ29" s="255"/>
      <c r="AWA29" s="255"/>
      <c r="AWB29" s="255"/>
      <c r="AWC29" s="255"/>
      <c r="AWD29" s="255"/>
      <c r="AWE29" s="255"/>
      <c r="AWF29" s="255"/>
      <c r="AWG29" s="255"/>
      <c r="AWH29" s="255"/>
      <c r="AWI29" s="255"/>
      <c r="AWJ29" s="255"/>
      <c r="AWK29" s="255"/>
      <c r="AWL29" s="255"/>
      <c r="AWM29" s="255"/>
      <c r="AWN29" s="255"/>
      <c r="AWO29" s="255"/>
      <c r="AWP29" s="255"/>
      <c r="AWQ29" s="255"/>
      <c r="AWR29" s="255"/>
      <c r="AWS29" s="255"/>
      <c r="AWT29" s="255"/>
      <c r="AWU29" s="255"/>
      <c r="AWV29" s="255"/>
      <c r="AWW29" s="255"/>
      <c r="AWX29" s="255"/>
      <c r="AWY29" s="255"/>
      <c r="AWZ29" s="255"/>
      <c r="AXA29" s="255"/>
      <c r="AXB29" s="255"/>
      <c r="AXC29" s="255"/>
      <c r="AXD29" s="255"/>
      <c r="AXE29" s="255"/>
      <c r="AXF29" s="255"/>
      <c r="AXG29" s="255"/>
      <c r="AXH29" s="255"/>
      <c r="AXI29" s="255"/>
      <c r="AXJ29" s="255"/>
      <c r="AXK29" s="255"/>
      <c r="AXL29" s="255"/>
      <c r="AXM29" s="255"/>
      <c r="AXN29" s="255"/>
      <c r="AXO29" s="255"/>
      <c r="AXP29" s="255"/>
      <c r="AXQ29" s="255"/>
      <c r="AXR29" s="255"/>
      <c r="AXS29" s="255"/>
      <c r="AXT29" s="255"/>
      <c r="AXU29" s="255"/>
      <c r="AXV29" s="255"/>
      <c r="AXW29" s="255"/>
      <c r="AXX29" s="255"/>
      <c r="AXY29" s="255"/>
      <c r="AXZ29" s="255"/>
      <c r="AYA29" s="255"/>
      <c r="AYB29" s="255"/>
      <c r="AYC29" s="255"/>
      <c r="AYD29" s="255"/>
      <c r="AYE29" s="255"/>
      <c r="AYF29" s="255"/>
      <c r="AYG29" s="255"/>
      <c r="AYH29" s="255"/>
      <c r="AYI29" s="255"/>
      <c r="AYJ29" s="255"/>
      <c r="AYK29" s="255"/>
      <c r="AYL29" s="255"/>
      <c r="AYM29" s="255"/>
      <c r="AYN29" s="255"/>
      <c r="AYO29" s="255"/>
      <c r="AYP29" s="255"/>
      <c r="AYQ29" s="255"/>
      <c r="AYR29" s="255"/>
      <c r="AYS29" s="255"/>
      <c r="AYT29" s="255"/>
      <c r="AYU29" s="255"/>
      <c r="AYV29" s="255"/>
      <c r="AYW29" s="255"/>
      <c r="AYX29" s="255"/>
      <c r="AYY29" s="255"/>
      <c r="AYZ29" s="255"/>
      <c r="AZA29" s="255"/>
      <c r="AZB29" s="255"/>
      <c r="AZC29" s="255"/>
      <c r="AZD29" s="255"/>
      <c r="AZE29" s="255"/>
      <c r="AZF29" s="255"/>
      <c r="AZG29" s="255"/>
      <c r="AZH29" s="255"/>
      <c r="AZI29" s="255"/>
      <c r="AZJ29" s="255"/>
      <c r="AZK29" s="255"/>
      <c r="AZL29" s="255"/>
      <c r="AZM29" s="255"/>
      <c r="AZN29" s="255"/>
      <c r="AZO29" s="255"/>
      <c r="AZP29" s="255"/>
      <c r="AZQ29" s="255"/>
      <c r="AZR29" s="255"/>
      <c r="AZS29" s="255"/>
      <c r="AZT29" s="255"/>
      <c r="AZU29" s="255"/>
      <c r="AZV29" s="255"/>
      <c r="AZW29" s="255"/>
      <c r="AZX29" s="255"/>
      <c r="AZY29" s="255"/>
      <c r="AZZ29" s="255"/>
      <c r="BAA29" s="255"/>
      <c r="BAB29" s="255"/>
      <c r="BAC29" s="255"/>
      <c r="BAD29" s="255"/>
      <c r="BAE29" s="255"/>
      <c r="BAF29" s="255"/>
      <c r="BAG29" s="255"/>
      <c r="BAH29" s="255"/>
      <c r="BAI29" s="255"/>
      <c r="BAJ29" s="255"/>
      <c r="BAK29" s="255"/>
      <c r="BAL29" s="255"/>
      <c r="BAM29" s="255"/>
      <c r="BAN29" s="255"/>
      <c r="BAO29" s="255"/>
      <c r="BAP29" s="255"/>
      <c r="BAQ29" s="255"/>
      <c r="BAR29" s="255"/>
      <c r="BAS29" s="255"/>
      <c r="BAT29" s="255"/>
      <c r="BAU29" s="255"/>
      <c r="BAV29" s="255"/>
      <c r="BAW29" s="255"/>
      <c r="BAX29" s="255"/>
      <c r="BAY29" s="255"/>
      <c r="BAZ29" s="255"/>
      <c r="BBA29" s="255"/>
      <c r="BBB29" s="255"/>
      <c r="BBC29" s="255"/>
      <c r="BBD29" s="255"/>
      <c r="BBE29" s="255"/>
      <c r="BBF29" s="255"/>
      <c r="BBG29" s="255"/>
      <c r="BBH29" s="255"/>
      <c r="BBI29" s="255"/>
      <c r="BBJ29" s="255"/>
      <c r="BBK29" s="255"/>
      <c r="BBL29" s="255"/>
      <c r="BBM29" s="255"/>
      <c r="BBN29" s="255"/>
      <c r="BBO29" s="255"/>
      <c r="BBP29" s="255"/>
      <c r="BBQ29" s="255"/>
      <c r="BBR29" s="255"/>
      <c r="BBS29" s="255"/>
      <c r="BBT29" s="255"/>
      <c r="BBU29" s="255"/>
      <c r="BBV29" s="255"/>
      <c r="BBW29" s="255"/>
      <c r="BBX29" s="255"/>
      <c r="BBY29" s="255"/>
      <c r="BBZ29" s="255"/>
      <c r="BCA29" s="255"/>
      <c r="BCB29" s="255"/>
      <c r="BCC29" s="255"/>
      <c r="BCD29" s="255"/>
      <c r="BCE29" s="255"/>
      <c r="BCF29" s="255"/>
      <c r="BCG29" s="255"/>
      <c r="BCH29" s="255"/>
      <c r="BCI29" s="255"/>
      <c r="BCJ29" s="255"/>
      <c r="BCK29" s="255"/>
      <c r="BCL29" s="255"/>
      <c r="BCM29" s="255"/>
      <c r="BCN29" s="255"/>
      <c r="BCO29" s="255"/>
      <c r="BCP29" s="255"/>
      <c r="BCQ29" s="255"/>
      <c r="BCR29" s="255"/>
      <c r="BCS29" s="255"/>
      <c r="BCT29" s="255"/>
      <c r="BCU29" s="255"/>
      <c r="BCV29" s="255"/>
      <c r="BCW29" s="255"/>
      <c r="BCX29" s="255"/>
      <c r="BCY29" s="255"/>
      <c r="BCZ29" s="255"/>
      <c r="BDA29" s="255"/>
      <c r="BDB29" s="255"/>
      <c r="BDC29" s="255"/>
      <c r="BDD29" s="255"/>
      <c r="BDE29" s="255"/>
      <c r="BDF29" s="255"/>
      <c r="BDG29" s="255"/>
      <c r="BDH29" s="255"/>
      <c r="BDI29" s="255"/>
      <c r="BDJ29" s="255"/>
      <c r="BDK29" s="255"/>
      <c r="BDL29" s="255"/>
      <c r="BDM29" s="255"/>
      <c r="BDN29" s="255"/>
      <c r="BDO29" s="255"/>
      <c r="BDP29" s="255"/>
      <c r="BDQ29" s="255"/>
      <c r="BDR29" s="255"/>
      <c r="BDS29" s="255"/>
      <c r="BDT29" s="255"/>
      <c r="BDU29" s="255"/>
      <c r="BDV29" s="255"/>
      <c r="BDW29" s="255"/>
      <c r="BDX29" s="255"/>
      <c r="BDY29" s="255"/>
      <c r="BDZ29" s="255"/>
      <c r="BEA29" s="255"/>
      <c r="BEB29" s="255"/>
      <c r="BEC29" s="255"/>
      <c r="BED29" s="255"/>
      <c r="BEE29" s="255"/>
      <c r="BEF29" s="255"/>
      <c r="BEG29" s="255"/>
      <c r="BEH29" s="255"/>
      <c r="BEI29" s="255"/>
      <c r="BEJ29" s="255"/>
      <c r="BEK29" s="255"/>
      <c r="BEL29" s="255"/>
      <c r="BEM29" s="255"/>
      <c r="BEN29" s="255"/>
      <c r="BEO29" s="255"/>
      <c r="BEP29" s="255"/>
      <c r="BEQ29" s="255"/>
      <c r="BER29" s="255"/>
      <c r="BES29" s="255"/>
      <c r="BET29" s="255"/>
      <c r="BEU29" s="255"/>
      <c r="BEV29" s="255"/>
      <c r="BEW29" s="255"/>
      <c r="BEX29" s="255"/>
      <c r="BEY29" s="255"/>
      <c r="BEZ29" s="255"/>
      <c r="BFA29" s="255"/>
      <c r="BFB29" s="255"/>
      <c r="BFC29" s="255"/>
      <c r="BFD29" s="255"/>
      <c r="BFE29" s="255"/>
      <c r="BFF29" s="255"/>
      <c r="BFG29" s="255"/>
      <c r="BFH29" s="255"/>
      <c r="BFI29" s="255"/>
      <c r="BFJ29" s="255"/>
      <c r="BFK29" s="255"/>
      <c r="BFL29" s="255"/>
      <c r="BFM29" s="255"/>
      <c r="BFN29" s="255"/>
      <c r="BFO29" s="255"/>
      <c r="BFP29" s="255"/>
      <c r="BFQ29" s="255"/>
      <c r="BFR29" s="255"/>
      <c r="BFS29" s="255"/>
      <c r="BFT29" s="255"/>
      <c r="BFU29" s="255"/>
      <c r="BFV29" s="255"/>
      <c r="BFW29" s="255"/>
      <c r="BFX29" s="255"/>
      <c r="BFY29" s="255"/>
      <c r="BFZ29" s="255"/>
      <c r="BGA29" s="255"/>
      <c r="BGB29" s="255"/>
      <c r="BGC29" s="255"/>
      <c r="BGD29" s="255"/>
      <c r="BGE29" s="255"/>
      <c r="BGF29" s="255"/>
      <c r="BGG29" s="255"/>
      <c r="BGH29" s="255"/>
      <c r="BGI29" s="255"/>
      <c r="BGJ29" s="255"/>
      <c r="BGK29" s="255"/>
      <c r="BGL29" s="255"/>
      <c r="BGM29" s="255"/>
      <c r="BGN29" s="255"/>
      <c r="BGO29" s="255"/>
      <c r="BGP29" s="255"/>
      <c r="BGQ29" s="255"/>
      <c r="BGR29" s="255"/>
      <c r="BGS29" s="255"/>
      <c r="BGT29" s="255"/>
      <c r="BGU29" s="255"/>
      <c r="BGV29" s="255"/>
      <c r="BGW29" s="255"/>
      <c r="BGX29" s="255"/>
      <c r="BGY29" s="255"/>
      <c r="BGZ29" s="255"/>
      <c r="BHA29" s="255"/>
      <c r="BHB29" s="255"/>
      <c r="BHC29" s="255"/>
      <c r="BHD29" s="255"/>
      <c r="BHE29" s="255"/>
      <c r="BHF29" s="255"/>
      <c r="BHG29" s="255"/>
      <c r="BHH29" s="255"/>
      <c r="BHI29" s="255"/>
      <c r="BHJ29" s="255"/>
      <c r="BHK29" s="255"/>
      <c r="BHL29" s="255"/>
      <c r="BHM29" s="255"/>
      <c r="BHN29" s="255"/>
      <c r="BHO29" s="255"/>
      <c r="BHP29" s="255"/>
      <c r="BHQ29" s="255"/>
      <c r="BHR29" s="255"/>
      <c r="BHS29" s="255"/>
      <c r="BHT29" s="255"/>
      <c r="BHU29" s="255"/>
      <c r="BHV29" s="255"/>
      <c r="BHW29" s="255"/>
      <c r="BHX29" s="255"/>
      <c r="BHY29" s="255"/>
      <c r="BHZ29" s="255"/>
      <c r="BIA29" s="255"/>
      <c r="BIB29" s="255"/>
      <c r="BIC29" s="255"/>
      <c r="BID29" s="255"/>
      <c r="BIE29" s="255"/>
      <c r="BIF29" s="255"/>
      <c r="BIG29" s="255"/>
      <c r="BIH29" s="255"/>
      <c r="BII29" s="255"/>
      <c r="BIJ29" s="255"/>
      <c r="BIK29" s="255"/>
      <c r="BIL29" s="255"/>
      <c r="BIM29" s="255"/>
      <c r="BIN29" s="255"/>
      <c r="BIO29" s="255"/>
      <c r="BIP29" s="255"/>
      <c r="BIQ29" s="255"/>
      <c r="BIR29" s="255"/>
      <c r="BIS29" s="255"/>
      <c r="BIT29" s="255"/>
      <c r="BIU29" s="255"/>
      <c r="BIV29" s="255"/>
      <c r="BIW29" s="255"/>
      <c r="BIX29" s="255"/>
      <c r="BIY29" s="255"/>
      <c r="BIZ29" s="255"/>
      <c r="BJA29" s="255"/>
      <c r="BJB29" s="255"/>
      <c r="BJC29" s="255"/>
      <c r="BJD29" s="255"/>
      <c r="BJE29" s="255"/>
      <c r="BJF29" s="255"/>
      <c r="BJG29" s="255"/>
      <c r="BJH29" s="255"/>
      <c r="BJI29" s="255"/>
      <c r="BJJ29" s="255"/>
      <c r="BJK29" s="255"/>
      <c r="BJL29" s="255"/>
      <c r="BJM29" s="255"/>
      <c r="BJN29" s="255"/>
      <c r="BJO29" s="255"/>
      <c r="BJP29" s="255"/>
      <c r="BJQ29" s="255"/>
      <c r="BJR29" s="255"/>
      <c r="BJS29" s="255"/>
      <c r="BJT29" s="255"/>
      <c r="BJU29" s="255"/>
      <c r="BJV29" s="255"/>
      <c r="BJW29" s="255"/>
      <c r="BJX29" s="255"/>
      <c r="BJY29" s="255"/>
      <c r="BJZ29" s="255"/>
      <c r="BKA29" s="255"/>
      <c r="BKB29" s="255"/>
      <c r="BKC29" s="255"/>
      <c r="BKD29" s="255"/>
      <c r="BKE29" s="255"/>
      <c r="BKF29" s="255"/>
      <c r="BKG29" s="255"/>
      <c r="BKH29" s="255"/>
      <c r="BKI29" s="255"/>
      <c r="BKJ29" s="255"/>
      <c r="BKK29" s="255"/>
      <c r="BKL29" s="255"/>
      <c r="BKM29" s="255"/>
      <c r="BKN29" s="255"/>
      <c r="BKO29" s="255"/>
      <c r="BKP29" s="255"/>
      <c r="BKQ29" s="255"/>
      <c r="BKR29" s="255"/>
      <c r="BKS29" s="255"/>
      <c r="BKT29" s="255"/>
      <c r="BKU29" s="255"/>
      <c r="BKV29" s="255"/>
      <c r="BKW29" s="255"/>
      <c r="BKX29" s="255"/>
      <c r="BKY29" s="255"/>
      <c r="BKZ29" s="255"/>
      <c r="BLA29" s="255"/>
      <c r="BLB29" s="255"/>
      <c r="BLC29" s="255"/>
      <c r="BLD29" s="255"/>
      <c r="BLE29" s="255"/>
      <c r="BLF29" s="255"/>
      <c r="BLG29" s="255"/>
      <c r="BLH29" s="255"/>
      <c r="BLI29" s="255"/>
      <c r="BLJ29" s="255"/>
      <c r="BLK29" s="255"/>
      <c r="BLL29" s="255"/>
      <c r="BLM29" s="255"/>
      <c r="BLN29" s="255"/>
      <c r="BLO29" s="255"/>
      <c r="BLP29" s="255"/>
      <c r="BLQ29" s="255"/>
      <c r="BLR29" s="255"/>
      <c r="BLS29" s="255"/>
      <c r="BLT29" s="255"/>
      <c r="BLU29" s="255"/>
      <c r="BLV29" s="255"/>
      <c r="BLW29" s="255"/>
      <c r="BLX29" s="255"/>
      <c r="BLY29" s="255"/>
      <c r="BLZ29" s="255"/>
      <c r="BMA29" s="255"/>
      <c r="BMB29" s="255"/>
      <c r="BMC29" s="255"/>
      <c r="BMD29" s="255"/>
      <c r="BME29" s="255"/>
      <c r="BMF29" s="255"/>
      <c r="BMG29" s="255"/>
      <c r="BMH29" s="255"/>
      <c r="BMI29" s="255"/>
      <c r="BMJ29" s="255"/>
      <c r="BMK29" s="255"/>
      <c r="BML29" s="255"/>
      <c r="BMM29" s="255"/>
      <c r="BMN29" s="255"/>
      <c r="BMO29" s="255"/>
      <c r="BMP29" s="255"/>
      <c r="BMQ29" s="255"/>
      <c r="BMR29" s="255"/>
      <c r="BMS29" s="255"/>
      <c r="BMT29" s="255"/>
      <c r="BMU29" s="255"/>
      <c r="BMV29" s="255"/>
      <c r="BMW29" s="255"/>
      <c r="BMX29" s="255"/>
      <c r="BMY29" s="255"/>
      <c r="BMZ29" s="255"/>
      <c r="BNA29" s="255"/>
      <c r="BNB29" s="255"/>
      <c r="BNC29" s="255"/>
      <c r="BND29" s="255"/>
      <c r="BNE29" s="255"/>
      <c r="BNF29" s="255"/>
      <c r="BNG29" s="255"/>
      <c r="BNH29" s="255"/>
      <c r="BNI29" s="255"/>
      <c r="BNJ29" s="255"/>
      <c r="BNK29" s="255"/>
      <c r="BNL29" s="255"/>
      <c r="BNM29" s="255"/>
      <c r="BNN29" s="255"/>
      <c r="BNO29" s="255"/>
      <c r="BNP29" s="255"/>
      <c r="BNQ29" s="255"/>
      <c r="BNR29" s="255"/>
      <c r="BNS29" s="255"/>
      <c r="BNT29" s="255"/>
      <c r="BNU29" s="255"/>
      <c r="BNV29" s="255"/>
      <c r="BNW29" s="255"/>
      <c r="BNX29" s="255"/>
      <c r="BNY29" s="255"/>
      <c r="BNZ29" s="255"/>
      <c r="BOA29" s="255"/>
      <c r="BOB29" s="255"/>
      <c r="BOC29" s="255"/>
      <c r="BOD29" s="255"/>
      <c r="BOE29" s="255"/>
      <c r="BOF29" s="255"/>
      <c r="BOG29" s="255"/>
      <c r="BOH29" s="255"/>
      <c r="BOI29" s="255"/>
      <c r="BOJ29" s="255"/>
      <c r="BOK29" s="255"/>
      <c r="BOL29" s="255"/>
      <c r="BOM29" s="255"/>
      <c r="BON29" s="255"/>
      <c r="BOO29" s="255"/>
      <c r="BOP29" s="255"/>
      <c r="BOQ29" s="255"/>
      <c r="BOR29" s="255"/>
      <c r="BOS29" s="255"/>
      <c r="BOT29" s="255"/>
      <c r="BOU29" s="255"/>
      <c r="BOV29" s="255"/>
      <c r="BOW29" s="255"/>
      <c r="BOX29" s="255"/>
      <c r="BOY29" s="255"/>
      <c r="BOZ29" s="255"/>
      <c r="BPA29" s="255"/>
      <c r="BPB29" s="255"/>
      <c r="BPC29" s="255"/>
      <c r="BPD29" s="255"/>
      <c r="BPE29" s="255"/>
      <c r="BPF29" s="255"/>
      <c r="BPG29" s="255"/>
      <c r="BPH29" s="255"/>
      <c r="BPI29" s="255"/>
      <c r="BPJ29" s="255"/>
      <c r="BPK29" s="255"/>
      <c r="BPL29" s="255"/>
      <c r="BPM29" s="255"/>
      <c r="BPN29" s="255"/>
      <c r="BPO29" s="255"/>
      <c r="BPP29" s="255"/>
      <c r="BPQ29" s="255"/>
      <c r="BPR29" s="255"/>
      <c r="BPS29" s="255"/>
      <c r="BPT29" s="255"/>
      <c r="BPU29" s="255"/>
      <c r="BPV29" s="255"/>
      <c r="BPW29" s="255"/>
      <c r="BPX29" s="255"/>
      <c r="BPY29" s="255"/>
      <c r="BPZ29" s="255"/>
      <c r="BQA29" s="255"/>
      <c r="BQB29" s="255"/>
      <c r="BQC29" s="255"/>
      <c r="BQD29" s="255"/>
      <c r="BQE29" s="255"/>
      <c r="BQF29" s="255"/>
      <c r="BQG29" s="255"/>
      <c r="BQH29" s="255"/>
      <c r="BQI29" s="255"/>
      <c r="BQJ29" s="255"/>
      <c r="BQK29" s="255"/>
      <c r="BQL29" s="255"/>
      <c r="BQM29" s="255"/>
      <c r="BQN29" s="255"/>
      <c r="BQO29" s="255"/>
      <c r="BQP29" s="255"/>
      <c r="BQQ29" s="255"/>
      <c r="BQR29" s="255"/>
      <c r="BQS29" s="255"/>
      <c r="BQT29" s="255"/>
      <c r="BQU29" s="255"/>
      <c r="BQV29" s="255"/>
      <c r="BQW29" s="255"/>
      <c r="BQX29" s="255"/>
      <c r="BQY29" s="255"/>
      <c r="BQZ29" s="255"/>
      <c r="BRA29" s="255"/>
      <c r="BRB29" s="255"/>
      <c r="BRC29" s="255"/>
      <c r="BRD29" s="255"/>
      <c r="BRE29" s="255"/>
      <c r="BRF29" s="255"/>
      <c r="BRG29" s="255"/>
      <c r="BRH29" s="255"/>
      <c r="BRI29" s="255"/>
      <c r="BRJ29" s="255"/>
      <c r="BRK29" s="255"/>
      <c r="BRL29" s="255"/>
      <c r="BRM29" s="255"/>
      <c r="BRN29" s="255"/>
      <c r="BRO29" s="255"/>
      <c r="BRP29" s="255"/>
      <c r="BRQ29" s="255"/>
      <c r="BRR29" s="255"/>
      <c r="BRS29" s="255"/>
      <c r="BRT29" s="255"/>
      <c r="BRU29" s="255"/>
      <c r="BRV29" s="255"/>
      <c r="BRW29" s="255"/>
      <c r="BRX29" s="255"/>
      <c r="BRY29" s="255"/>
      <c r="BRZ29" s="255"/>
      <c r="BSA29" s="255"/>
      <c r="BSB29" s="255"/>
      <c r="BSC29" s="255"/>
      <c r="BSD29" s="255"/>
      <c r="BSE29" s="255"/>
      <c r="BSF29" s="255"/>
      <c r="BSG29" s="255"/>
      <c r="BSH29" s="255"/>
      <c r="BSI29" s="255"/>
      <c r="BSJ29" s="255"/>
      <c r="BSK29" s="255"/>
      <c r="BSL29" s="255"/>
      <c r="BSM29" s="255"/>
      <c r="BSN29" s="255"/>
      <c r="BSO29" s="255"/>
      <c r="BSP29" s="255"/>
      <c r="BSQ29" s="255"/>
      <c r="BSR29" s="255"/>
      <c r="BSS29" s="255"/>
      <c r="BST29" s="255"/>
      <c r="BSU29" s="255"/>
      <c r="BSV29" s="255"/>
      <c r="BSW29" s="255"/>
      <c r="BSX29" s="255"/>
      <c r="BSY29" s="255"/>
      <c r="BSZ29" s="255"/>
      <c r="BTA29" s="255"/>
      <c r="BTB29" s="255"/>
      <c r="BTC29" s="255"/>
      <c r="BTD29" s="255"/>
      <c r="BTE29" s="255"/>
      <c r="BTF29" s="255"/>
      <c r="BTG29" s="255"/>
      <c r="BTH29" s="255"/>
      <c r="BTI29" s="255"/>
      <c r="BTJ29" s="255"/>
      <c r="BTK29" s="255"/>
      <c r="BTL29" s="255"/>
      <c r="BTM29" s="255"/>
      <c r="BTN29" s="255"/>
      <c r="BTO29" s="255"/>
      <c r="BTP29" s="255"/>
      <c r="BTQ29" s="255"/>
      <c r="BTR29" s="255"/>
      <c r="BTS29" s="255"/>
      <c r="BTT29" s="255"/>
      <c r="BTU29" s="255"/>
      <c r="BTV29" s="255"/>
      <c r="BTW29" s="255"/>
      <c r="BTX29" s="255"/>
      <c r="BTY29" s="255"/>
      <c r="BTZ29" s="255"/>
      <c r="BUA29" s="255"/>
      <c r="BUB29" s="255"/>
      <c r="BUC29" s="255"/>
      <c r="BUD29" s="255"/>
      <c r="BUE29" s="255"/>
      <c r="BUF29" s="255"/>
      <c r="BUG29" s="255"/>
      <c r="BUH29" s="255"/>
      <c r="BUI29" s="255"/>
      <c r="BUJ29" s="255"/>
      <c r="BUK29" s="255"/>
      <c r="BUL29" s="255"/>
      <c r="BUM29" s="255"/>
      <c r="BUN29" s="255"/>
      <c r="BUO29" s="255"/>
      <c r="BUP29" s="255"/>
      <c r="BUQ29" s="255"/>
      <c r="BUR29" s="255"/>
      <c r="BUS29" s="255"/>
      <c r="BUT29" s="255"/>
      <c r="BUU29" s="255"/>
      <c r="BUV29" s="255"/>
      <c r="BUW29" s="255"/>
      <c r="BUX29" s="255"/>
      <c r="BUY29" s="255"/>
      <c r="BUZ29" s="255"/>
      <c r="BVA29" s="255"/>
      <c r="BVB29" s="255"/>
      <c r="BVC29" s="255"/>
      <c r="BVD29" s="255"/>
      <c r="BVE29" s="255"/>
      <c r="BVF29" s="255"/>
      <c r="BVG29" s="255"/>
      <c r="BVH29" s="255"/>
      <c r="BVI29" s="255"/>
      <c r="BVJ29" s="255"/>
      <c r="BVK29" s="255"/>
      <c r="BVL29" s="255"/>
      <c r="BVM29" s="255"/>
      <c r="BVN29" s="255"/>
      <c r="BVO29" s="255"/>
      <c r="BVP29" s="255"/>
      <c r="BVQ29" s="255"/>
      <c r="BVR29" s="255"/>
      <c r="BVS29" s="255"/>
      <c r="BVT29" s="255"/>
      <c r="BVU29" s="255"/>
      <c r="BVV29" s="255"/>
      <c r="BVW29" s="255"/>
      <c r="BVX29" s="255"/>
      <c r="BVY29" s="255"/>
      <c r="BVZ29" s="255"/>
      <c r="BWA29" s="255"/>
      <c r="BWB29" s="255"/>
      <c r="BWC29" s="255"/>
      <c r="BWD29" s="255"/>
      <c r="BWE29" s="255"/>
      <c r="BWF29" s="255"/>
      <c r="BWG29" s="255"/>
      <c r="BWH29" s="255"/>
      <c r="BWI29" s="255"/>
      <c r="BWJ29" s="255"/>
      <c r="BWK29" s="255"/>
      <c r="BWL29" s="255"/>
      <c r="BWM29" s="255"/>
      <c r="BWN29" s="255"/>
      <c r="BWO29" s="255"/>
      <c r="BWP29" s="255"/>
      <c r="BWQ29" s="255"/>
      <c r="BWR29" s="255"/>
      <c r="BWS29" s="255"/>
      <c r="BWT29" s="255"/>
      <c r="BWU29" s="255"/>
      <c r="BWV29" s="255"/>
      <c r="BWW29" s="255"/>
      <c r="BWX29" s="255"/>
      <c r="BWY29" s="255"/>
      <c r="BWZ29" s="255"/>
      <c r="BXA29" s="255"/>
      <c r="BXB29" s="255"/>
      <c r="BXC29" s="255"/>
      <c r="BXD29" s="255"/>
      <c r="BXE29" s="255"/>
      <c r="BXF29" s="255"/>
      <c r="BXG29" s="255"/>
      <c r="BXH29" s="255"/>
      <c r="BXI29" s="255"/>
      <c r="BXJ29" s="255"/>
      <c r="BXK29" s="255"/>
      <c r="BXL29" s="255"/>
      <c r="BXM29" s="255"/>
      <c r="BXN29" s="255"/>
      <c r="BXO29" s="255"/>
      <c r="BXP29" s="255"/>
      <c r="BXQ29" s="255"/>
      <c r="BXR29" s="255"/>
      <c r="BXS29" s="255"/>
      <c r="BXT29" s="255"/>
      <c r="BXU29" s="255"/>
      <c r="BXV29" s="255"/>
      <c r="BXW29" s="255"/>
      <c r="BXX29" s="255"/>
      <c r="BXY29" s="255"/>
      <c r="BXZ29" s="255"/>
      <c r="BYA29" s="255"/>
      <c r="BYB29" s="255"/>
      <c r="BYC29" s="255"/>
      <c r="BYD29" s="255"/>
      <c r="BYE29" s="255"/>
      <c r="BYF29" s="255"/>
      <c r="BYG29" s="255"/>
      <c r="BYH29" s="255"/>
      <c r="BYI29" s="255"/>
      <c r="BYJ29" s="255"/>
      <c r="BYK29" s="255"/>
      <c r="BYL29" s="255"/>
      <c r="BYM29" s="255"/>
      <c r="BYN29" s="255"/>
      <c r="BYO29" s="255"/>
      <c r="BYP29" s="255"/>
      <c r="BYQ29" s="255"/>
      <c r="BYR29" s="255"/>
      <c r="BYS29" s="255"/>
      <c r="BYT29" s="255"/>
      <c r="BYU29" s="255"/>
      <c r="BYV29" s="255"/>
      <c r="BYW29" s="255"/>
      <c r="BYX29" s="255"/>
      <c r="BYY29" s="255"/>
      <c r="BYZ29" s="255"/>
      <c r="BZA29" s="255"/>
      <c r="BZB29" s="255"/>
      <c r="BZC29" s="255"/>
      <c r="BZD29" s="255"/>
      <c r="BZE29" s="255"/>
      <c r="BZF29" s="255"/>
      <c r="BZG29" s="255"/>
      <c r="BZH29" s="255"/>
      <c r="BZI29" s="255"/>
      <c r="BZJ29" s="255"/>
      <c r="BZK29" s="255"/>
      <c r="BZL29" s="255"/>
      <c r="BZM29" s="255"/>
      <c r="BZN29" s="255"/>
      <c r="BZO29" s="255"/>
      <c r="BZP29" s="255"/>
      <c r="BZQ29" s="255"/>
      <c r="BZR29" s="255"/>
      <c r="BZS29" s="255"/>
      <c r="BZT29" s="255"/>
      <c r="BZU29" s="255"/>
      <c r="BZV29" s="255"/>
      <c r="BZW29" s="255"/>
      <c r="BZX29" s="255"/>
      <c r="BZY29" s="255"/>
      <c r="BZZ29" s="255"/>
      <c r="CAA29" s="255"/>
      <c r="CAB29" s="255"/>
      <c r="CAC29" s="255"/>
      <c r="CAD29" s="255"/>
      <c r="CAE29" s="255"/>
      <c r="CAF29" s="255"/>
      <c r="CAG29" s="255"/>
      <c r="CAH29" s="255"/>
      <c r="CAI29" s="255"/>
      <c r="CAJ29" s="255"/>
      <c r="CAK29" s="255"/>
      <c r="CAL29" s="255"/>
      <c r="CAM29" s="255"/>
      <c r="CAN29" s="255"/>
      <c r="CAO29" s="255"/>
      <c r="CAP29" s="255"/>
      <c r="CAQ29" s="255"/>
      <c r="CAR29" s="255"/>
      <c r="CAS29" s="255"/>
      <c r="CAT29" s="255"/>
      <c r="CAU29" s="255"/>
      <c r="CAV29" s="255"/>
      <c r="CAW29" s="255"/>
      <c r="CAX29" s="255"/>
      <c r="CAY29" s="255"/>
      <c r="CAZ29" s="255"/>
      <c r="CBA29" s="255"/>
      <c r="CBB29" s="255"/>
      <c r="CBC29" s="255"/>
      <c r="CBD29" s="255"/>
      <c r="CBE29" s="255"/>
      <c r="CBF29" s="255"/>
      <c r="CBG29" s="255"/>
      <c r="CBH29" s="255"/>
      <c r="CBI29" s="255"/>
      <c r="CBJ29" s="255"/>
      <c r="CBK29" s="255"/>
      <c r="CBL29" s="255"/>
      <c r="CBM29" s="255"/>
      <c r="CBN29" s="255"/>
      <c r="CBO29" s="255"/>
      <c r="CBP29" s="255"/>
      <c r="CBQ29" s="255"/>
      <c r="CBR29" s="255"/>
      <c r="CBS29" s="255"/>
      <c r="CBT29" s="255"/>
      <c r="CBU29" s="255"/>
      <c r="CBV29" s="255"/>
      <c r="CBW29" s="255"/>
      <c r="CBX29" s="255"/>
      <c r="CBY29" s="255"/>
      <c r="CBZ29" s="255"/>
      <c r="CCA29" s="255"/>
      <c r="CCB29" s="255"/>
      <c r="CCC29" s="255"/>
      <c r="CCD29" s="255"/>
      <c r="CCE29" s="255"/>
      <c r="CCF29" s="255"/>
      <c r="CCG29" s="255"/>
      <c r="CCH29" s="255"/>
      <c r="CCI29" s="255"/>
      <c r="CCJ29" s="255"/>
      <c r="CCK29" s="255"/>
      <c r="CCL29" s="255"/>
      <c r="CCM29" s="255"/>
      <c r="CCN29" s="255"/>
      <c r="CCO29" s="255"/>
      <c r="CCP29" s="255"/>
      <c r="CCQ29" s="255"/>
      <c r="CCR29" s="255"/>
      <c r="CCS29" s="255"/>
      <c r="CCT29" s="255"/>
      <c r="CCU29" s="255"/>
      <c r="CCV29" s="255"/>
      <c r="CCW29" s="255"/>
      <c r="CCX29" s="255"/>
      <c r="CCY29" s="255"/>
      <c r="CCZ29" s="255"/>
      <c r="CDA29" s="255"/>
      <c r="CDB29" s="255"/>
      <c r="CDC29" s="255"/>
      <c r="CDD29" s="255"/>
      <c r="CDE29" s="255"/>
      <c r="CDF29" s="255"/>
      <c r="CDG29" s="255"/>
      <c r="CDH29" s="255"/>
      <c r="CDI29" s="255"/>
      <c r="CDJ29" s="255"/>
      <c r="CDK29" s="255"/>
      <c r="CDL29" s="255"/>
      <c r="CDM29" s="255"/>
      <c r="CDN29" s="255"/>
      <c r="CDO29" s="255"/>
      <c r="CDP29" s="255"/>
      <c r="CDQ29" s="255"/>
      <c r="CDR29" s="255"/>
      <c r="CDS29" s="255"/>
      <c r="CDT29" s="255"/>
      <c r="CDU29" s="255"/>
      <c r="CDV29" s="255"/>
      <c r="CDW29" s="255"/>
      <c r="CDX29" s="255"/>
      <c r="CDY29" s="255"/>
      <c r="CDZ29" s="255"/>
      <c r="CEA29" s="255"/>
      <c r="CEB29" s="255"/>
      <c r="CEC29" s="255"/>
      <c r="CED29" s="255"/>
      <c r="CEE29" s="255"/>
      <c r="CEF29" s="255"/>
      <c r="CEG29" s="255"/>
      <c r="CEH29" s="255"/>
      <c r="CEI29" s="255"/>
      <c r="CEJ29" s="255"/>
      <c r="CEK29" s="255"/>
      <c r="CEL29" s="255"/>
      <c r="CEM29" s="255"/>
      <c r="CEN29" s="255"/>
      <c r="CEO29" s="255"/>
      <c r="CEP29" s="255"/>
      <c r="CEQ29" s="255"/>
      <c r="CER29" s="255"/>
      <c r="CES29" s="255"/>
      <c r="CET29" s="255"/>
      <c r="CEU29" s="255"/>
      <c r="CEV29" s="255"/>
      <c r="CEW29" s="255"/>
      <c r="CEX29" s="255"/>
      <c r="CEY29" s="255"/>
      <c r="CEZ29" s="255"/>
      <c r="CFA29" s="255"/>
      <c r="CFB29" s="255"/>
      <c r="CFC29" s="255"/>
      <c r="CFD29" s="255"/>
      <c r="CFE29" s="255"/>
      <c r="CFF29" s="255"/>
      <c r="CFG29" s="255"/>
      <c r="CFH29" s="255"/>
      <c r="CFI29" s="255"/>
      <c r="CFJ29" s="255"/>
      <c r="CFK29" s="255"/>
      <c r="CFL29" s="255"/>
      <c r="CFM29" s="255"/>
      <c r="CFN29" s="255"/>
      <c r="CFO29" s="255"/>
      <c r="CFP29" s="255"/>
      <c r="CFQ29" s="255"/>
      <c r="CFR29" s="255"/>
      <c r="CFS29" s="255"/>
      <c r="CFT29" s="255"/>
      <c r="CFU29" s="255"/>
      <c r="CFV29" s="255"/>
      <c r="CFW29" s="255"/>
      <c r="CFX29" s="255"/>
      <c r="CFY29" s="255"/>
      <c r="CFZ29" s="255"/>
      <c r="CGA29" s="255"/>
      <c r="CGB29" s="255"/>
      <c r="CGC29" s="255"/>
      <c r="CGD29" s="255"/>
      <c r="CGE29" s="255"/>
      <c r="CGF29" s="255"/>
      <c r="CGG29" s="255"/>
      <c r="CGH29" s="255"/>
      <c r="CGI29" s="255"/>
      <c r="CGJ29" s="255"/>
      <c r="CGK29" s="255"/>
      <c r="CGL29" s="255"/>
      <c r="CGM29" s="255"/>
      <c r="CGN29" s="255"/>
      <c r="CGO29" s="255"/>
      <c r="CGP29" s="255"/>
      <c r="CGQ29" s="255"/>
      <c r="CGR29" s="255"/>
      <c r="CGS29" s="255"/>
      <c r="CGT29" s="255"/>
      <c r="CGU29" s="255"/>
      <c r="CGV29" s="255"/>
      <c r="CGW29" s="255"/>
      <c r="CGX29" s="255"/>
      <c r="CGY29" s="255"/>
      <c r="CGZ29" s="255"/>
      <c r="CHA29" s="255"/>
      <c r="CHB29" s="255"/>
      <c r="CHC29" s="255"/>
      <c r="CHD29" s="255"/>
      <c r="CHE29" s="255"/>
      <c r="CHF29" s="255"/>
      <c r="CHG29" s="255"/>
      <c r="CHH29" s="255"/>
      <c r="CHI29" s="255"/>
      <c r="CHJ29" s="255"/>
      <c r="CHK29" s="255"/>
      <c r="CHL29" s="255"/>
      <c r="CHM29" s="255"/>
      <c r="CHN29" s="255"/>
      <c r="CHO29" s="255"/>
      <c r="CHP29" s="255"/>
      <c r="CHQ29" s="255"/>
      <c r="CHR29" s="255"/>
      <c r="CHS29" s="255"/>
      <c r="CHT29" s="255"/>
      <c r="CHU29" s="255"/>
      <c r="CHV29" s="255"/>
      <c r="CHW29" s="255"/>
      <c r="CHX29" s="255"/>
      <c r="CHY29" s="255"/>
      <c r="CHZ29" s="255"/>
      <c r="CIA29" s="255"/>
      <c r="CIB29" s="255"/>
      <c r="CIC29" s="255"/>
      <c r="CID29" s="255"/>
      <c r="CIE29" s="255"/>
      <c r="CIF29" s="255"/>
      <c r="CIG29" s="255"/>
      <c r="CIH29" s="255"/>
      <c r="CII29" s="255"/>
      <c r="CIJ29" s="255"/>
      <c r="CIK29" s="255"/>
      <c r="CIL29" s="255"/>
      <c r="CIM29" s="255"/>
      <c r="CIN29" s="255"/>
      <c r="CIO29" s="255"/>
      <c r="CIP29" s="255"/>
      <c r="CIQ29" s="255"/>
      <c r="CIR29" s="255"/>
      <c r="CIS29" s="255"/>
      <c r="CIT29" s="255"/>
      <c r="CIU29" s="255"/>
      <c r="CIV29" s="255"/>
      <c r="CIW29" s="255"/>
      <c r="CIX29" s="255"/>
      <c r="CIY29" s="255"/>
      <c r="CIZ29" s="255"/>
      <c r="CJA29" s="255"/>
      <c r="CJB29" s="255"/>
      <c r="CJC29" s="255"/>
      <c r="CJD29" s="255"/>
      <c r="CJE29" s="255"/>
      <c r="CJF29" s="255"/>
      <c r="CJG29" s="255"/>
      <c r="CJH29" s="255"/>
      <c r="CJI29" s="255"/>
      <c r="CJJ29" s="255"/>
      <c r="CJK29" s="255"/>
      <c r="CJL29" s="255"/>
      <c r="CJM29" s="255"/>
      <c r="CJN29" s="255"/>
      <c r="CJO29" s="255"/>
      <c r="CJP29" s="255"/>
      <c r="CJQ29" s="255"/>
      <c r="CJR29" s="255"/>
      <c r="CJS29" s="255"/>
      <c r="CJT29" s="255"/>
      <c r="CJU29" s="255"/>
      <c r="CJV29" s="255"/>
      <c r="CJW29" s="255"/>
      <c r="CJX29" s="255"/>
      <c r="CJY29" s="255"/>
      <c r="CJZ29" s="255"/>
      <c r="CKA29" s="255"/>
      <c r="CKB29" s="255"/>
      <c r="CKC29" s="255"/>
      <c r="CKD29" s="255"/>
      <c r="CKE29" s="255"/>
      <c r="CKF29" s="255"/>
      <c r="CKG29" s="255"/>
      <c r="CKH29" s="255"/>
      <c r="CKI29" s="255"/>
      <c r="CKJ29" s="255"/>
      <c r="CKK29" s="255"/>
      <c r="CKL29" s="255"/>
      <c r="CKM29" s="255"/>
      <c r="CKN29" s="255"/>
      <c r="CKO29" s="255"/>
      <c r="CKP29" s="255"/>
      <c r="CKQ29" s="255"/>
      <c r="CKR29" s="255"/>
      <c r="CKS29" s="255"/>
      <c r="CKT29" s="255"/>
      <c r="CKU29" s="255"/>
      <c r="CKV29" s="255"/>
      <c r="CKW29" s="255"/>
      <c r="CKX29" s="255"/>
      <c r="CKY29" s="255"/>
      <c r="CKZ29" s="255"/>
      <c r="CLA29" s="255"/>
      <c r="CLB29" s="255"/>
      <c r="CLC29" s="255"/>
      <c r="CLD29" s="255"/>
      <c r="CLE29" s="255"/>
      <c r="CLF29" s="255"/>
      <c r="CLG29" s="255"/>
      <c r="CLH29" s="255"/>
      <c r="CLI29" s="255"/>
      <c r="CLJ29" s="255"/>
      <c r="CLK29" s="255"/>
      <c r="CLL29" s="255"/>
      <c r="CLM29" s="255"/>
      <c r="CLN29" s="255"/>
      <c r="CLO29" s="255"/>
      <c r="CLP29" s="255"/>
      <c r="CLQ29" s="255"/>
      <c r="CLR29" s="255"/>
      <c r="CLS29" s="255"/>
      <c r="CLT29" s="255"/>
      <c r="CLU29" s="255"/>
      <c r="CLV29" s="255"/>
      <c r="CLW29" s="255"/>
      <c r="CLX29" s="255"/>
      <c r="CLY29" s="255"/>
      <c r="CLZ29" s="255"/>
      <c r="CMA29" s="255"/>
      <c r="CMB29" s="255"/>
      <c r="CMC29" s="255"/>
      <c r="CMD29" s="255"/>
      <c r="CME29" s="255"/>
      <c r="CMF29" s="255"/>
      <c r="CMG29" s="255"/>
      <c r="CMH29" s="255"/>
      <c r="CMI29" s="255"/>
      <c r="CMJ29" s="255"/>
      <c r="CMK29" s="255"/>
      <c r="CML29" s="255"/>
      <c r="CMM29" s="255"/>
      <c r="CMN29" s="255"/>
      <c r="CMO29" s="255"/>
      <c r="CMP29" s="255"/>
      <c r="CMQ29" s="255"/>
      <c r="CMR29" s="255"/>
      <c r="CMS29" s="255"/>
      <c r="CMT29" s="255"/>
      <c r="CMU29" s="255"/>
      <c r="CMV29" s="255"/>
      <c r="CMW29" s="255"/>
      <c r="CMX29" s="255"/>
      <c r="CMY29" s="255"/>
      <c r="CMZ29" s="255"/>
      <c r="CNA29" s="255"/>
      <c r="CNB29" s="255"/>
      <c r="CNC29" s="255"/>
      <c r="CND29" s="255"/>
      <c r="CNE29" s="255"/>
      <c r="CNF29" s="255"/>
      <c r="CNG29" s="255"/>
      <c r="CNH29" s="255"/>
      <c r="CNI29" s="255"/>
      <c r="CNJ29" s="255"/>
      <c r="CNK29" s="255"/>
      <c r="CNL29" s="255"/>
      <c r="CNM29" s="255"/>
      <c r="CNN29" s="255"/>
      <c r="CNO29" s="255"/>
      <c r="CNP29" s="255"/>
      <c r="CNQ29" s="255"/>
      <c r="CNR29" s="255"/>
      <c r="CNS29" s="255"/>
      <c r="CNT29" s="255"/>
      <c r="CNU29" s="255"/>
      <c r="CNV29" s="255"/>
      <c r="CNW29" s="255"/>
      <c r="CNX29" s="255"/>
      <c r="CNY29" s="255"/>
      <c r="CNZ29" s="255"/>
      <c r="COA29" s="255"/>
      <c r="COB29" s="255"/>
      <c r="COC29" s="255"/>
      <c r="COD29" s="255"/>
      <c r="COE29" s="255"/>
      <c r="COF29" s="255"/>
      <c r="COG29" s="255"/>
      <c r="COH29" s="255"/>
      <c r="COI29" s="255"/>
      <c r="COJ29" s="255"/>
      <c r="COK29" s="255"/>
      <c r="COL29" s="255"/>
      <c r="COM29" s="255"/>
      <c r="CON29" s="255"/>
      <c r="COO29" s="255"/>
      <c r="COP29" s="255"/>
      <c r="COQ29" s="255"/>
      <c r="COR29" s="255"/>
      <c r="COS29" s="255"/>
      <c r="COT29" s="255"/>
      <c r="COU29" s="255"/>
      <c r="COV29" s="255"/>
      <c r="COW29" s="255"/>
      <c r="COX29" s="255"/>
      <c r="COY29" s="255"/>
      <c r="COZ29" s="255"/>
      <c r="CPA29" s="255"/>
      <c r="CPB29" s="255"/>
      <c r="CPC29" s="255"/>
      <c r="CPD29" s="255"/>
      <c r="CPE29" s="255"/>
      <c r="CPF29" s="255"/>
      <c r="CPG29" s="255"/>
      <c r="CPH29" s="255"/>
      <c r="CPI29" s="255"/>
      <c r="CPJ29" s="255"/>
      <c r="CPK29" s="255"/>
      <c r="CPL29" s="255"/>
      <c r="CPM29" s="255"/>
      <c r="CPN29" s="255"/>
      <c r="CPO29" s="255"/>
      <c r="CPP29" s="255"/>
      <c r="CPQ29" s="255"/>
      <c r="CPR29" s="255"/>
      <c r="CPS29" s="255"/>
      <c r="CPT29" s="255"/>
      <c r="CPU29" s="255"/>
      <c r="CPV29" s="255"/>
      <c r="CPW29" s="255"/>
      <c r="CPX29" s="255"/>
      <c r="CPY29" s="255"/>
      <c r="CPZ29" s="255"/>
      <c r="CQA29" s="255"/>
      <c r="CQB29" s="255"/>
      <c r="CQC29" s="255"/>
      <c r="CQD29" s="255"/>
      <c r="CQE29" s="255"/>
      <c r="CQF29" s="255"/>
      <c r="CQG29" s="255"/>
      <c r="CQH29" s="255"/>
      <c r="CQI29" s="255"/>
      <c r="CQJ29" s="255"/>
      <c r="CQK29" s="255"/>
      <c r="CQL29" s="255"/>
      <c r="CQM29" s="255"/>
      <c r="CQN29" s="255"/>
      <c r="CQO29" s="255"/>
      <c r="CQP29" s="255"/>
      <c r="CQQ29" s="255"/>
      <c r="CQR29" s="255"/>
      <c r="CQS29" s="255"/>
      <c r="CQT29" s="255"/>
      <c r="CQU29" s="255"/>
      <c r="CQV29" s="255"/>
      <c r="CQW29" s="255"/>
      <c r="CQX29" s="255"/>
      <c r="CQY29" s="255"/>
      <c r="CQZ29" s="255"/>
      <c r="CRA29" s="255"/>
      <c r="CRB29" s="255"/>
      <c r="CRC29" s="255"/>
      <c r="CRD29" s="255"/>
      <c r="CRE29" s="255"/>
      <c r="CRF29" s="255"/>
      <c r="CRG29" s="255"/>
      <c r="CRH29" s="255"/>
      <c r="CRI29" s="255"/>
      <c r="CRJ29" s="255"/>
      <c r="CRK29" s="255"/>
      <c r="CRL29" s="255"/>
      <c r="CRM29" s="255"/>
      <c r="CRN29" s="255"/>
      <c r="CRO29" s="255"/>
      <c r="CRP29" s="255"/>
      <c r="CRQ29" s="255"/>
      <c r="CRR29" s="255"/>
      <c r="CRS29" s="255"/>
      <c r="CRT29" s="255"/>
      <c r="CRU29" s="255"/>
      <c r="CRV29" s="255"/>
      <c r="CRW29" s="255"/>
      <c r="CRX29" s="255"/>
      <c r="CRY29" s="255"/>
      <c r="CRZ29" s="255"/>
      <c r="CSA29" s="255"/>
      <c r="CSB29" s="255"/>
      <c r="CSC29" s="255"/>
      <c r="CSD29" s="255"/>
      <c r="CSE29" s="255"/>
      <c r="CSF29" s="255"/>
      <c r="CSG29" s="255"/>
      <c r="CSH29" s="255"/>
      <c r="CSI29" s="255"/>
      <c r="CSJ29" s="255"/>
      <c r="CSK29" s="255"/>
      <c r="CSL29" s="255"/>
      <c r="CSM29" s="255"/>
      <c r="CSN29" s="255"/>
      <c r="CSO29" s="255"/>
      <c r="CSP29" s="255"/>
      <c r="CSQ29" s="255"/>
      <c r="CSR29" s="255"/>
      <c r="CSS29" s="255"/>
      <c r="CST29" s="255"/>
      <c r="CSU29" s="255"/>
      <c r="CSV29" s="255"/>
      <c r="CSW29" s="255"/>
      <c r="CSX29" s="255"/>
      <c r="CSY29" s="255"/>
      <c r="CSZ29" s="255"/>
      <c r="CTA29" s="255"/>
      <c r="CTB29" s="255"/>
      <c r="CTC29" s="255"/>
      <c r="CTD29" s="255"/>
      <c r="CTE29" s="255"/>
      <c r="CTF29" s="255"/>
      <c r="CTG29" s="255"/>
      <c r="CTH29" s="255"/>
      <c r="CTI29" s="255"/>
      <c r="CTJ29" s="255"/>
      <c r="CTK29" s="255"/>
      <c r="CTL29" s="255"/>
      <c r="CTM29" s="255"/>
      <c r="CTN29" s="255"/>
      <c r="CTO29" s="255"/>
      <c r="CTP29" s="255"/>
      <c r="CTQ29" s="255"/>
      <c r="CTR29" s="255"/>
      <c r="CTS29" s="255"/>
      <c r="CTT29" s="255"/>
      <c r="CTU29" s="255"/>
      <c r="CTV29" s="255"/>
      <c r="CTW29" s="255"/>
      <c r="CTX29" s="255"/>
      <c r="CTY29" s="255"/>
      <c r="CTZ29" s="255"/>
      <c r="CUA29" s="255"/>
      <c r="CUB29" s="255"/>
      <c r="CUC29" s="255"/>
      <c r="CUD29" s="255"/>
      <c r="CUE29" s="255"/>
      <c r="CUF29" s="255"/>
      <c r="CUG29" s="255"/>
      <c r="CUH29" s="255"/>
      <c r="CUI29" s="255"/>
      <c r="CUJ29" s="255"/>
      <c r="CUK29" s="255"/>
      <c r="CUL29" s="255"/>
      <c r="CUM29" s="255"/>
      <c r="CUN29" s="255"/>
      <c r="CUO29" s="255"/>
      <c r="CUP29" s="255"/>
      <c r="CUQ29" s="255"/>
      <c r="CUR29" s="255"/>
      <c r="CUS29" s="255"/>
      <c r="CUT29" s="255"/>
      <c r="CUU29" s="255"/>
      <c r="CUV29" s="255"/>
      <c r="CUW29" s="255"/>
      <c r="CUX29" s="255"/>
      <c r="CUY29" s="255"/>
      <c r="CUZ29" s="255"/>
      <c r="CVA29" s="255"/>
      <c r="CVB29" s="255"/>
      <c r="CVC29" s="255"/>
      <c r="CVD29" s="255"/>
      <c r="CVE29" s="255"/>
      <c r="CVF29" s="255"/>
      <c r="CVG29" s="255"/>
      <c r="CVH29" s="255"/>
      <c r="CVI29" s="255"/>
      <c r="CVJ29" s="255"/>
      <c r="CVK29" s="255"/>
      <c r="CVL29" s="255"/>
      <c r="CVM29" s="255"/>
      <c r="CVN29" s="255"/>
      <c r="CVO29" s="255"/>
      <c r="CVP29" s="255"/>
      <c r="CVQ29" s="255"/>
      <c r="CVR29" s="255"/>
      <c r="CVS29" s="255"/>
      <c r="CVT29" s="255"/>
      <c r="CVU29" s="255"/>
      <c r="CVV29" s="255"/>
      <c r="CVW29" s="255"/>
      <c r="CVX29" s="255"/>
      <c r="CVY29" s="255"/>
      <c r="CVZ29" s="255"/>
      <c r="CWA29" s="255"/>
      <c r="CWB29" s="255"/>
      <c r="CWC29" s="255"/>
      <c r="CWD29" s="255"/>
      <c r="CWE29" s="255"/>
      <c r="CWF29" s="255"/>
      <c r="CWG29" s="255"/>
      <c r="CWH29" s="255"/>
      <c r="CWI29" s="255"/>
      <c r="CWJ29" s="255"/>
      <c r="CWK29" s="255"/>
      <c r="CWL29" s="255"/>
      <c r="CWM29" s="255"/>
      <c r="CWN29" s="255"/>
      <c r="CWO29" s="255"/>
      <c r="CWP29" s="255"/>
      <c r="CWQ29" s="255"/>
      <c r="CWR29" s="255"/>
      <c r="CWS29" s="255"/>
      <c r="CWT29" s="255"/>
      <c r="CWU29" s="255"/>
      <c r="CWV29" s="255"/>
      <c r="CWW29" s="255"/>
      <c r="CWX29" s="255"/>
      <c r="CWY29" s="255"/>
      <c r="CWZ29" s="255"/>
      <c r="CXA29" s="255"/>
      <c r="CXB29" s="255"/>
      <c r="CXC29" s="255"/>
      <c r="CXD29" s="255"/>
      <c r="CXE29" s="255"/>
      <c r="CXF29" s="255"/>
      <c r="CXG29" s="255"/>
      <c r="CXH29" s="255"/>
      <c r="CXI29" s="255"/>
      <c r="CXJ29" s="255"/>
      <c r="CXK29" s="255"/>
      <c r="CXL29" s="255"/>
      <c r="CXM29" s="255"/>
      <c r="CXN29" s="255"/>
      <c r="CXO29" s="255"/>
      <c r="CXP29" s="255"/>
      <c r="CXQ29" s="255"/>
      <c r="CXR29" s="255"/>
      <c r="CXS29" s="255"/>
      <c r="CXT29" s="255"/>
      <c r="CXU29" s="255"/>
      <c r="CXV29" s="255"/>
      <c r="CXW29" s="255"/>
      <c r="CXX29" s="255"/>
      <c r="CXY29" s="255"/>
      <c r="CXZ29" s="255"/>
      <c r="CYA29" s="255"/>
      <c r="CYB29" s="255"/>
      <c r="CYC29" s="255"/>
      <c r="CYD29" s="255"/>
      <c r="CYE29" s="255"/>
      <c r="CYF29" s="255"/>
      <c r="CYG29" s="255"/>
      <c r="CYH29" s="255"/>
      <c r="CYI29" s="255"/>
      <c r="CYJ29" s="255"/>
      <c r="CYK29" s="255"/>
      <c r="CYL29" s="255"/>
      <c r="CYM29" s="255"/>
      <c r="CYN29" s="255"/>
      <c r="CYO29" s="255"/>
      <c r="CYP29" s="255"/>
      <c r="CYQ29" s="255"/>
      <c r="CYR29" s="255"/>
      <c r="CYS29" s="255"/>
      <c r="CYT29" s="255"/>
      <c r="CYU29" s="255"/>
      <c r="CYV29" s="255"/>
      <c r="CYW29" s="255"/>
      <c r="CYX29" s="255"/>
      <c r="CYY29" s="255"/>
      <c r="CYZ29" s="255"/>
      <c r="CZA29" s="255"/>
      <c r="CZB29" s="255"/>
      <c r="CZC29" s="255"/>
      <c r="CZD29" s="255"/>
      <c r="CZE29" s="255"/>
      <c r="CZF29" s="255"/>
      <c r="CZG29" s="255"/>
      <c r="CZH29" s="255"/>
      <c r="CZI29" s="255"/>
      <c r="CZJ29" s="255"/>
      <c r="CZK29" s="255"/>
      <c r="CZL29" s="255"/>
      <c r="CZM29" s="255"/>
      <c r="CZN29" s="255"/>
      <c r="CZO29" s="255"/>
      <c r="CZP29" s="255"/>
      <c r="CZQ29" s="255"/>
      <c r="CZR29" s="255"/>
      <c r="CZS29" s="255"/>
      <c r="CZT29" s="255"/>
      <c r="CZU29" s="255"/>
      <c r="CZV29" s="255"/>
      <c r="CZW29" s="255"/>
      <c r="CZX29" s="255"/>
      <c r="CZY29" s="255"/>
      <c r="CZZ29" s="255"/>
      <c r="DAA29" s="255"/>
      <c r="DAB29" s="255"/>
      <c r="DAC29" s="255"/>
      <c r="DAD29" s="255"/>
      <c r="DAE29" s="255"/>
      <c r="DAF29" s="255"/>
      <c r="DAG29" s="255"/>
      <c r="DAH29" s="255"/>
      <c r="DAI29" s="255"/>
      <c r="DAJ29" s="255"/>
      <c r="DAK29" s="255"/>
      <c r="DAL29" s="255"/>
      <c r="DAM29" s="255"/>
      <c r="DAN29" s="255"/>
      <c r="DAO29" s="255"/>
      <c r="DAP29" s="255"/>
      <c r="DAQ29" s="255"/>
      <c r="DAR29" s="255"/>
      <c r="DAS29" s="255"/>
      <c r="DAT29" s="255"/>
      <c r="DAU29" s="255"/>
      <c r="DAV29" s="255"/>
      <c r="DAW29" s="255"/>
      <c r="DAX29" s="255"/>
      <c r="DAY29" s="255"/>
      <c r="DAZ29" s="255"/>
      <c r="DBA29" s="255"/>
      <c r="DBB29" s="255"/>
      <c r="DBC29" s="255"/>
      <c r="DBD29" s="255"/>
      <c r="DBE29" s="255"/>
      <c r="DBF29" s="255"/>
      <c r="DBG29" s="255"/>
      <c r="DBH29" s="255"/>
      <c r="DBI29" s="255"/>
      <c r="DBJ29" s="255"/>
      <c r="DBK29" s="255"/>
      <c r="DBL29" s="255"/>
      <c r="DBM29" s="255"/>
      <c r="DBN29" s="255"/>
      <c r="DBO29" s="255"/>
      <c r="DBP29" s="255"/>
      <c r="DBQ29" s="255"/>
      <c r="DBR29" s="255"/>
      <c r="DBS29" s="255"/>
      <c r="DBT29" s="255"/>
      <c r="DBU29" s="255"/>
      <c r="DBV29" s="255"/>
      <c r="DBW29" s="255"/>
      <c r="DBX29" s="255"/>
      <c r="DBY29" s="255"/>
      <c r="DBZ29" s="255"/>
      <c r="DCA29" s="255"/>
      <c r="DCB29" s="255"/>
      <c r="DCC29" s="255"/>
      <c r="DCD29" s="255"/>
      <c r="DCE29" s="255"/>
      <c r="DCF29" s="255"/>
      <c r="DCG29" s="255"/>
      <c r="DCH29" s="255"/>
      <c r="DCI29" s="255"/>
      <c r="DCJ29" s="255"/>
      <c r="DCK29" s="255"/>
      <c r="DCL29" s="255"/>
      <c r="DCM29" s="255"/>
      <c r="DCN29" s="255"/>
      <c r="DCO29" s="255"/>
      <c r="DCP29" s="255"/>
      <c r="DCQ29" s="255"/>
      <c r="DCR29" s="255"/>
      <c r="DCS29" s="255"/>
      <c r="DCT29" s="255"/>
      <c r="DCU29" s="255"/>
      <c r="DCV29" s="255"/>
      <c r="DCW29" s="255"/>
      <c r="DCX29" s="255"/>
      <c r="DCY29" s="255"/>
      <c r="DCZ29" s="255"/>
      <c r="DDA29" s="255"/>
      <c r="DDB29" s="255"/>
      <c r="DDC29" s="255"/>
      <c r="DDD29" s="255"/>
      <c r="DDE29" s="255"/>
      <c r="DDF29" s="255"/>
      <c r="DDG29" s="255"/>
      <c r="DDH29" s="255"/>
      <c r="DDI29" s="255"/>
      <c r="DDJ29" s="255"/>
      <c r="DDK29" s="255"/>
      <c r="DDL29" s="255"/>
      <c r="DDM29" s="255"/>
      <c r="DDN29" s="255"/>
      <c r="DDO29" s="255"/>
      <c r="DDP29" s="255"/>
      <c r="DDQ29" s="255"/>
      <c r="DDR29" s="255"/>
      <c r="DDS29" s="255"/>
      <c r="DDT29" s="255"/>
      <c r="DDU29" s="255"/>
      <c r="DDV29" s="255"/>
      <c r="DDW29" s="255"/>
      <c r="DDX29" s="255"/>
      <c r="DDY29" s="255"/>
      <c r="DDZ29" s="255"/>
      <c r="DEA29" s="255"/>
      <c r="DEB29" s="255"/>
      <c r="DEC29" s="255"/>
      <c r="DED29" s="255"/>
      <c r="DEE29" s="255"/>
      <c r="DEF29" s="255"/>
      <c r="DEG29" s="255"/>
      <c r="DEH29" s="255"/>
      <c r="DEI29" s="255"/>
      <c r="DEJ29" s="255"/>
      <c r="DEK29" s="255"/>
      <c r="DEL29" s="255"/>
      <c r="DEM29" s="255"/>
      <c r="DEN29" s="255"/>
      <c r="DEO29" s="255"/>
      <c r="DEP29" s="255"/>
      <c r="DEQ29" s="255"/>
      <c r="DER29" s="255"/>
      <c r="DES29" s="255"/>
      <c r="DET29" s="255"/>
      <c r="DEU29" s="255"/>
      <c r="DEV29" s="255"/>
      <c r="DEW29" s="255"/>
      <c r="DEX29" s="255"/>
      <c r="DEY29" s="255"/>
      <c r="DEZ29" s="255"/>
      <c r="DFA29" s="255"/>
      <c r="DFB29" s="255"/>
      <c r="DFC29" s="255"/>
      <c r="DFD29" s="255"/>
      <c r="DFE29" s="255"/>
      <c r="DFF29" s="255"/>
      <c r="DFG29" s="255"/>
      <c r="DFH29" s="255"/>
      <c r="DFI29" s="255"/>
      <c r="DFJ29" s="255"/>
      <c r="DFK29" s="255"/>
      <c r="DFL29" s="255"/>
      <c r="DFM29" s="255"/>
      <c r="DFN29" s="255"/>
      <c r="DFO29" s="255"/>
      <c r="DFP29" s="255"/>
      <c r="DFQ29" s="255"/>
      <c r="DFR29" s="255"/>
      <c r="DFS29" s="255"/>
      <c r="DFT29" s="255"/>
      <c r="DFU29" s="255"/>
      <c r="DFV29" s="255"/>
      <c r="DFW29" s="255"/>
      <c r="DFX29" s="255"/>
      <c r="DFY29" s="255"/>
      <c r="DFZ29" s="255"/>
      <c r="DGA29" s="255"/>
      <c r="DGB29" s="255"/>
      <c r="DGC29" s="255"/>
      <c r="DGD29" s="255"/>
      <c r="DGE29" s="255"/>
      <c r="DGF29" s="255"/>
      <c r="DGG29" s="255"/>
      <c r="DGH29" s="255"/>
      <c r="DGI29" s="255"/>
      <c r="DGJ29" s="255"/>
      <c r="DGK29" s="255"/>
      <c r="DGL29" s="255"/>
      <c r="DGM29" s="255"/>
      <c r="DGN29" s="255"/>
      <c r="DGO29" s="255"/>
      <c r="DGP29" s="255"/>
      <c r="DGQ29" s="255"/>
      <c r="DGR29" s="255"/>
      <c r="DGS29" s="255"/>
      <c r="DGT29" s="255"/>
      <c r="DGU29" s="255"/>
      <c r="DGV29" s="255"/>
      <c r="DGW29" s="255"/>
      <c r="DGX29" s="255"/>
      <c r="DGY29" s="255"/>
      <c r="DGZ29" s="255"/>
      <c r="DHA29" s="255"/>
      <c r="DHB29" s="255"/>
      <c r="DHC29" s="255"/>
      <c r="DHD29" s="255"/>
      <c r="DHE29" s="255"/>
      <c r="DHF29" s="255"/>
      <c r="DHG29" s="255"/>
      <c r="DHH29" s="255"/>
      <c r="DHI29" s="255"/>
      <c r="DHJ29" s="255"/>
      <c r="DHK29" s="255"/>
      <c r="DHL29" s="255"/>
      <c r="DHM29" s="255"/>
      <c r="DHN29" s="255"/>
      <c r="DHO29" s="255"/>
      <c r="DHP29" s="255"/>
      <c r="DHQ29" s="255"/>
      <c r="DHR29" s="255"/>
      <c r="DHS29" s="255"/>
      <c r="DHT29" s="255"/>
      <c r="DHU29" s="255"/>
      <c r="DHV29" s="255"/>
      <c r="DHW29" s="255"/>
      <c r="DHX29" s="255"/>
      <c r="DHY29" s="255"/>
      <c r="DHZ29" s="255"/>
      <c r="DIA29" s="255"/>
      <c r="DIB29" s="255"/>
      <c r="DIC29" s="255"/>
      <c r="DID29" s="255"/>
      <c r="DIE29" s="255"/>
      <c r="DIF29" s="255"/>
      <c r="DIG29" s="255"/>
      <c r="DIH29" s="255"/>
      <c r="DII29" s="255"/>
      <c r="DIJ29" s="255"/>
      <c r="DIK29" s="255"/>
      <c r="DIL29" s="255"/>
      <c r="DIM29" s="255"/>
      <c r="DIN29" s="255"/>
      <c r="DIO29" s="255"/>
      <c r="DIP29" s="255"/>
      <c r="DIQ29" s="255"/>
      <c r="DIR29" s="255"/>
      <c r="DIS29" s="255"/>
      <c r="DIT29" s="255"/>
      <c r="DIU29" s="255"/>
      <c r="DIV29" s="255"/>
      <c r="DIW29" s="255"/>
      <c r="DIX29" s="255"/>
      <c r="DIY29" s="255"/>
      <c r="DIZ29" s="255"/>
      <c r="DJA29" s="255"/>
      <c r="DJB29" s="255"/>
      <c r="DJC29" s="255"/>
      <c r="DJD29" s="255"/>
      <c r="DJE29" s="255"/>
      <c r="DJF29" s="255"/>
      <c r="DJG29" s="255"/>
      <c r="DJH29" s="255"/>
      <c r="DJI29" s="255"/>
      <c r="DJJ29" s="255"/>
      <c r="DJK29" s="255"/>
      <c r="DJL29" s="255"/>
      <c r="DJM29" s="255"/>
      <c r="DJN29" s="255"/>
      <c r="DJO29" s="255"/>
      <c r="DJP29" s="255"/>
      <c r="DJQ29" s="255"/>
      <c r="DJR29" s="255"/>
      <c r="DJS29" s="255"/>
      <c r="DJT29" s="255"/>
      <c r="DJU29" s="255"/>
      <c r="DJV29" s="255"/>
      <c r="DJW29" s="255"/>
      <c r="DJX29" s="255"/>
      <c r="DJY29" s="255"/>
      <c r="DJZ29" s="255"/>
      <c r="DKA29" s="255"/>
      <c r="DKB29" s="255"/>
      <c r="DKC29" s="255"/>
      <c r="DKD29" s="255"/>
      <c r="DKE29" s="255"/>
      <c r="DKF29" s="255"/>
      <c r="DKG29" s="255"/>
      <c r="DKH29" s="255"/>
      <c r="DKI29" s="255"/>
      <c r="DKJ29" s="255"/>
      <c r="DKK29" s="255"/>
      <c r="DKL29" s="255"/>
      <c r="DKM29" s="255"/>
      <c r="DKN29" s="255"/>
      <c r="DKO29" s="255"/>
      <c r="DKP29" s="255"/>
      <c r="DKQ29" s="255"/>
      <c r="DKR29" s="255"/>
      <c r="DKS29" s="255"/>
      <c r="DKT29" s="255"/>
      <c r="DKU29" s="255"/>
      <c r="DKV29" s="255"/>
      <c r="DKW29" s="255"/>
      <c r="DKX29" s="255"/>
      <c r="DKY29" s="255"/>
      <c r="DKZ29" s="255"/>
      <c r="DLA29" s="255"/>
      <c r="DLB29" s="255"/>
      <c r="DLC29" s="255"/>
      <c r="DLD29" s="255"/>
      <c r="DLE29" s="255"/>
      <c r="DLF29" s="255"/>
      <c r="DLG29" s="255"/>
      <c r="DLH29" s="255"/>
      <c r="DLI29" s="255"/>
      <c r="DLJ29" s="255"/>
      <c r="DLK29" s="255"/>
      <c r="DLL29" s="255"/>
      <c r="DLM29" s="255"/>
      <c r="DLN29" s="255"/>
      <c r="DLO29" s="255"/>
      <c r="DLP29" s="255"/>
      <c r="DLQ29" s="255"/>
      <c r="DLR29" s="255"/>
      <c r="DLS29" s="255"/>
      <c r="DLT29" s="255"/>
      <c r="DLU29" s="255"/>
      <c r="DLV29" s="255"/>
      <c r="DLW29" s="255"/>
      <c r="DLX29" s="255"/>
      <c r="DLY29" s="255"/>
      <c r="DLZ29" s="255"/>
      <c r="DMA29" s="255"/>
      <c r="DMB29" s="255"/>
      <c r="DMC29" s="255"/>
      <c r="DMD29" s="255"/>
      <c r="DME29" s="255"/>
      <c r="DMF29" s="255"/>
      <c r="DMG29" s="255"/>
      <c r="DMH29" s="255"/>
      <c r="DMI29" s="255"/>
      <c r="DMJ29" s="255"/>
      <c r="DMK29" s="255"/>
      <c r="DML29" s="255"/>
      <c r="DMM29" s="255"/>
      <c r="DMN29" s="255"/>
      <c r="DMO29" s="255"/>
      <c r="DMP29" s="255"/>
      <c r="DMQ29" s="255"/>
      <c r="DMR29" s="255"/>
      <c r="DMS29" s="255"/>
      <c r="DMT29" s="255"/>
      <c r="DMU29" s="255"/>
      <c r="DMV29" s="255"/>
      <c r="DMW29" s="255"/>
      <c r="DMX29" s="255"/>
      <c r="DMY29" s="255"/>
      <c r="DMZ29" s="255"/>
      <c r="DNA29" s="255"/>
      <c r="DNB29" s="255"/>
      <c r="DNC29" s="255"/>
      <c r="DND29" s="255"/>
      <c r="DNE29" s="255"/>
      <c r="DNF29" s="255"/>
      <c r="DNG29" s="255"/>
      <c r="DNH29" s="255"/>
      <c r="DNI29" s="255"/>
      <c r="DNJ29" s="255"/>
      <c r="DNK29" s="255"/>
      <c r="DNL29" s="255"/>
      <c r="DNM29" s="255"/>
      <c r="DNN29" s="255"/>
      <c r="DNO29" s="255"/>
      <c r="DNP29" s="255"/>
      <c r="DNQ29" s="255"/>
      <c r="DNR29" s="255"/>
      <c r="DNS29" s="255"/>
      <c r="DNT29" s="255"/>
      <c r="DNU29" s="255"/>
      <c r="DNV29" s="255"/>
      <c r="DNW29" s="255"/>
      <c r="DNX29" s="255"/>
      <c r="DNY29" s="255"/>
      <c r="DNZ29" s="255"/>
      <c r="DOA29" s="255"/>
      <c r="DOB29" s="255"/>
      <c r="DOC29" s="255"/>
      <c r="DOD29" s="255"/>
      <c r="DOE29" s="255"/>
      <c r="DOF29" s="255"/>
      <c r="DOG29" s="255"/>
      <c r="DOH29" s="255"/>
      <c r="DOI29" s="255"/>
      <c r="DOJ29" s="255"/>
      <c r="DOK29" s="255"/>
      <c r="DOL29" s="255"/>
      <c r="DOM29" s="255"/>
      <c r="DON29" s="255"/>
      <c r="DOO29" s="255"/>
      <c r="DOP29" s="255"/>
      <c r="DOQ29" s="255"/>
      <c r="DOR29" s="255"/>
      <c r="DOS29" s="255"/>
      <c r="DOT29" s="255"/>
      <c r="DOU29" s="255"/>
      <c r="DOV29" s="255"/>
      <c r="DOW29" s="255"/>
      <c r="DOX29" s="255"/>
      <c r="DOY29" s="255"/>
      <c r="DOZ29" s="255"/>
      <c r="DPA29" s="255"/>
      <c r="DPB29" s="255"/>
      <c r="DPC29" s="255"/>
      <c r="DPD29" s="255"/>
      <c r="DPE29" s="255"/>
      <c r="DPF29" s="255"/>
      <c r="DPG29" s="255"/>
      <c r="DPH29" s="255"/>
      <c r="DPI29" s="255"/>
      <c r="DPJ29" s="255"/>
      <c r="DPK29" s="255"/>
      <c r="DPL29" s="255"/>
      <c r="DPM29" s="255"/>
      <c r="DPN29" s="255"/>
      <c r="DPO29" s="255"/>
      <c r="DPP29" s="255"/>
      <c r="DPQ29" s="255"/>
      <c r="DPR29" s="255"/>
      <c r="DPS29" s="255"/>
      <c r="DPT29" s="255"/>
      <c r="DPU29" s="255"/>
      <c r="DPV29" s="255"/>
      <c r="DPW29" s="255"/>
      <c r="DPX29" s="255"/>
      <c r="DPY29" s="255"/>
      <c r="DPZ29" s="255"/>
      <c r="DQA29" s="255"/>
      <c r="DQB29" s="255"/>
      <c r="DQC29" s="255"/>
      <c r="DQD29" s="255"/>
      <c r="DQE29" s="255"/>
      <c r="DQF29" s="255"/>
      <c r="DQG29" s="255"/>
      <c r="DQH29" s="255"/>
      <c r="DQI29" s="255"/>
      <c r="DQJ29" s="255"/>
      <c r="DQK29" s="255"/>
      <c r="DQL29" s="255"/>
      <c r="DQM29" s="255"/>
      <c r="DQN29" s="255"/>
      <c r="DQO29" s="255"/>
      <c r="DQP29" s="255"/>
      <c r="DQQ29" s="255"/>
      <c r="DQR29" s="255"/>
      <c r="DQS29" s="255"/>
      <c r="DQT29" s="255"/>
      <c r="DQU29" s="255"/>
      <c r="DQV29" s="255"/>
      <c r="DQW29" s="255"/>
      <c r="DQX29" s="255"/>
      <c r="DQY29" s="255"/>
      <c r="DQZ29" s="255"/>
      <c r="DRA29" s="255"/>
      <c r="DRB29" s="255"/>
      <c r="DRC29" s="255"/>
      <c r="DRD29" s="255"/>
      <c r="DRE29" s="255"/>
      <c r="DRF29" s="255"/>
      <c r="DRG29" s="255"/>
      <c r="DRH29" s="255"/>
      <c r="DRI29" s="255"/>
      <c r="DRJ29" s="255"/>
      <c r="DRK29" s="255"/>
      <c r="DRL29" s="255"/>
      <c r="DRM29" s="255"/>
      <c r="DRN29" s="255"/>
      <c r="DRO29" s="255"/>
      <c r="DRP29" s="255"/>
      <c r="DRQ29" s="255"/>
      <c r="DRR29" s="255"/>
      <c r="DRS29" s="255"/>
      <c r="DRT29" s="255"/>
      <c r="DRU29" s="255"/>
      <c r="DRV29" s="255"/>
      <c r="DRW29" s="255"/>
      <c r="DRX29" s="255"/>
      <c r="DRY29" s="255"/>
      <c r="DRZ29" s="255"/>
      <c r="DSA29" s="255"/>
      <c r="DSB29" s="255"/>
      <c r="DSC29" s="255"/>
      <c r="DSD29" s="255"/>
      <c r="DSE29" s="255"/>
      <c r="DSF29" s="255"/>
      <c r="DSG29" s="255"/>
      <c r="DSH29" s="255"/>
      <c r="DSI29" s="255"/>
      <c r="DSJ29" s="255"/>
      <c r="DSK29" s="255"/>
      <c r="DSL29" s="255"/>
      <c r="DSM29" s="255"/>
      <c r="DSN29" s="255"/>
      <c r="DSO29" s="255"/>
      <c r="DSP29" s="255"/>
      <c r="DSQ29" s="255"/>
      <c r="DSR29" s="255"/>
      <c r="DSS29" s="255"/>
      <c r="DST29" s="255"/>
      <c r="DSU29" s="255"/>
      <c r="DSV29" s="255"/>
      <c r="DSW29" s="255"/>
      <c r="DSX29" s="255"/>
      <c r="DSY29" s="255"/>
      <c r="DSZ29" s="255"/>
      <c r="DTA29" s="255"/>
      <c r="DTB29" s="255"/>
      <c r="DTC29" s="255"/>
      <c r="DTD29" s="255"/>
      <c r="DTE29" s="255"/>
      <c r="DTF29" s="255"/>
      <c r="DTG29" s="255"/>
      <c r="DTH29" s="255"/>
      <c r="DTI29" s="255"/>
      <c r="DTJ29" s="255"/>
      <c r="DTK29" s="255"/>
      <c r="DTL29" s="255"/>
      <c r="DTM29" s="255"/>
      <c r="DTN29" s="255"/>
      <c r="DTO29" s="255"/>
      <c r="DTP29" s="255"/>
      <c r="DTQ29" s="255"/>
      <c r="DTR29" s="255"/>
      <c r="DTS29" s="255"/>
      <c r="DTT29" s="255"/>
      <c r="DTU29" s="255"/>
      <c r="DTV29" s="255"/>
      <c r="DTW29" s="255"/>
      <c r="DTX29" s="255"/>
      <c r="DTY29" s="255"/>
      <c r="DTZ29" s="255"/>
      <c r="DUA29" s="255"/>
      <c r="DUB29" s="255"/>
      <c r="DUC29" s="255"/>
      <c r="DUD29" s="255"/>
      <c r="DUE29" s="255"/>
      <c r="DUF29" s="255"/>
      <c r="DUG29" s="255"/>
      <c r="DUH29" s="255"/>
      <c r="DUI29" s="255"/>
      <c r="DUJ29" s="255"/>
      <c r="DUK29" s="255"/>
      <c r="DUL29" s="255"/>
      <c r="DUM29" s="255"/>
      <c r="DUN29" s="255"/>
      <c r="DUO29" s="255"/>
      <c r="DUP29" s="255"/>
      <c r="DUQ29" s="255"/>
      <c r="DUR29" s="255"/>
      <c r="DUS29" s="255"/>
      <c r="DUT29" s="255"/>
      <c r="DUU29" s="255"/>
      <c r="DUV29" s="255"/>
      <c r="DUW29" s="255"/>
      <c r="DUX29" s="255"/>
      <c r="DUY29" s="255"/>
      <c r="DUZ29" s="255"/>
      <c r="DVA29" s="255"/>
      <c r="DVB29" s="255"/>
      <c r="DVC29" s="255"/>
      <c r="DVD29" s="255"/>
      <c r="DVE29" s="255"/>
      <c r="DVF29" s="255"/>
      <c r="DVG29" s="255"/>
      <c r="DVH29" s="255"/>
      <c r="DVI29" s="255"/>
      <c r="DVJ29" s="255"/>
      <c r="DVK29" s="255"/>
      <c r="DVL29" s="255"/>
      <c r="DVM29" s="255"/>
      <c r="DVN29" s="255"/>
      <c r="DVO29" s="255"/>
      <c r="DVP29" s="255"/>
      <c r="DVQ29" s="255"/>
      <c r="DVR29" s="255"/>
      <c r="DVS29" s="255"/>
      <c r="DVT29" s="255"/>
      <c r="DVU29" s="255"/>
      <c r="DVV29" s="255"/>
      <c r="DVW29" s="255"/>
      <c r="DVX29" s="255"/>
      <c r="DVY29" s="255"/>
      <c r="DVZ29" s="255"/>
      <c r="DWA29" s="255"/>
      <c r="DWB29" s="255"/>
      <c r="DWC29" s="255"/>
      <c r="DWD29" s="255"/>
      <c r="DWE29" s="255"/>
      <c r="DWF29" s="255"/>
      <c r="DWG29" s="255"/>
      <c r="DWH29" s="255"/>
      <c r="DWI29" s="255"/>
      <c r="DWJ29" s="255"/>
      <c r="DWK29" s="255"/>
      <c r="DWL29" s="255"/>
      <c r="DWM29" s="255"/>
      <c r="DWN29" s="255"/>
      <c r="DWO29" s="255"/>
      <c r="DWP29" s="255"/>
      <c r="DWQ29" s="255"/>
      <c r="DWR29" s="255"/>
      <c r="DWS29" s="255"/>
      <c r="DWT29" s="255"/>
      <c r="DWU29" s="255"/>
      <c r="DWV29" s="255"/>
      <c r="DWW29" s="255"/>
      <c r="DWX29" s="255"/>
      <c r="DWY29" s="255"/>
      <c r="DWZ29" s="255"/>
      <c r="DXA29" s="255"/>
      <c r="DXB29" s="255"/>
      <c r="DXC29" s="255"/>
      <c r="DXD29" s="255"/>
      <c r="DXE29" s="255"/>
      <c r="DXF29" s="255"/>
      <c r="DXG29" s="255"/>
      <c r="DXH29" s="255"/>
      <c r="DXI29" s="255"/>
      <c r="DXJ29" s="255"/>
      <c r="DXK29" s="255"/>
      <c r="DXL29" s="255"/>
      <c r="DXM29" s="255"/>
      <c r="DXN29" s="255"/>
      <c r="DXO29" s="255"/>
      <c r="DXP29" s="255"/>
      <c r="DXQ29" s="255"/>
      <c r="DXR29" s="255"/>
      <c r="DXS29" s="255"/>
      <c r="DXT29" s="255"/>
      <c r="DXU29" s="255"/>
      <c r="DXV29" s="255"/>
      <c r="DXW29" s="255"/>
      <c r="DXX29" s="255"/>
      <c r="DXY29" s="255"/>
      <c r="DXZ29" s="255"/>
      <c r="DYA29" s="255"/>
      <c r="DYB29" s="255"/>
      <c r="DYC29" s="255"/>
      <c r="DYD29" s="255"/>
      <c r="DYE29" s="255"/>
      <c r="DYF29" s="255"/>
      <c r="DYG29" s="255"/>
      <c r="DYH29" s="255"/>
      <c r="DYI29" s="255"/>
      <c r="DYJ29" s="255"/>
      <c r="DYK29" s="255"/>
      <c r="DYL29" s="255"/>
      <c r="DYM29" s="255"/>
      <c r="DYN29" s="255"/>
      <c r="DYO29" s="255"/>
      <c r="DYP29" s="255"/>
      <c r="DYQ29" s="255"/>
      <c r="DYR29" s="255"/>
      <c r="DYS29" s="255"/>
      <c r="DYT29" s="255"/>
      <c r="DYU29" s="255"/>
      <c r="DYV29" s="255"/>
      <c r="DYW29" s="255"/>
      <c r="DYX29" s="255"/>
      <c r="DYY29" s="255"/>
      <c r="DYZ29" s="255"/>
      <c r="DZA29" s="255"/>
      <c r="DZB29" s="255"/>
      <c r="DZC29" s="255"/>
      <c r="DZD29" s="255"/>
      <c r="DZE29" s="255"/>
      <c r="DZF29" s="255"/>
      <c r="DZG29" s="255"/>
      <c r="DZH29" s="255"/>
      <c r="DZI29" s="255"/>
      <c r="DZJ29" s="255"/>
      <c r="DZK29" s="255"/>
      <c r="DZL29" s="255"/>
      <c r="DZM29" s="255"/>
      <c r="DZN29" s="255"/>
      <c r="DZO29" s="255"/>
      <c r="DZP29" s="255"/>
      <c r="DZQ29" s="255"/>
      <c r="DZR29" s="255"/>
      <c r="DZS29" s="255"/>
      <c r="DZT29" s="255"/>
      <c r="DZU29" s="255"/>
      <c r="DZV29" s="255"/>
      <c r="DZW29" s="255"/>
      <c r="DZX29" s="255"/>
      <c r="DZY29" s="255"/>
      <c r="DZZ29" s="255"/>
      <c r="EAA29" s="255"/>
      <c r="EAB29" s="255"/>
      <c r="EAC29" s="255"/>
      <c r="EAD29" s="255"/>
      <c r="EAE29" s="255"/>
      <c r="EAF29" s="255"/>
      <c r="EAG29" s="255"/>
      <c r="EAH29" s="255"/>
      <c r="EAI29" s="255"/>
      <c r="EAJ29" s="255"/>
      <c r="EAK29" s="255"/>
      <c r="EAL29" s="255"/>
      <c r="EAM29" s="255"/>
      <c r="EAN29" s="255"/>
      <c r="EAO29" s="255"/>
      <c r="EAP29" s="255"/>
      <c r="EAQ29" s="255"/>
      <c r="EAR29" s="255"/>
      <c r="EAS29" s="255"/>
      <c r="EAT29" s="255"/>
      <c r="EAU29" s="255"/>
      <c r="EAV29" s="255"/>
      <c r="EAW29" s="255"/>
      <c r="EAX29" s="255"/>
      <c r="EAY29" s="255"/>
      <c r="EAZ29" s="255"/>
      <c r="EBA29" s="255"/>
      <c r="EBB29" s="255"/>
      <c r="EBC29" s="255"/>
      <c r="EBD29" s="255"/>
      <c r="EBE29" s="255"/>
      <c r="EBF29" s="255"/>
      <c r="EBG29" s="255"/>
      <c r="EBH29" s="255"/>
      <c r="EBI29" s="255"/>
      <c r="EBJ29" s="255"/>
      <c r="EBK29" s="255"/>
      <c r="EBL29" s="255"/>
      <c r="EBM29" s="255"/>
      <c r="EBN29" s="255"/>
      <c r="EBO29" s="255"/>
      <c r="EBP29" s="255"/>
      <c r="EBQ29" s="255"/>
      <c r="EBR29" s="255"/>
      <c r="EBS29" s="255"/>
      <c r="EBT29" s="255"/>
      <c r="EBU29" s="255"/>
      <c r="EBV29" s="255"/>
      <c r="EBW29" s="255"/>
      <c r="EBX29" s="255"/>
      <c r="EBY29" s="255"/>
      <c r="EBZ29" s="255"/>
      <c r="ECA29" s="255"/>
      <c r="ECB29" s="255"/>
      <c r="ECC29" s="255"/>
      <c r="ECD29" s="255"/>
      <c r="ECE29" s="255"/>
      <c r="ECF29" s="255"/>
      <c r="ECG29" s="255"/>
      <c r="ECH29" s="255"/>
      <c r="ECI29" s="255"/>
      <c r="ECJ29" s="255"/>
      <c r="ECK29" s="255"/>
      <c r="ECL29" s="255"/>
      <c r="ECM29" s="255"/>
      <c r="ECN29" s="255"/>
      <c r="ECO29" s="255"/>
      <c r="ECP29" s="255"/>
      <c r="ECQ29" s="255"/>
      <c r="ECR29" s="255"/>
      <c r="ECS29" s="255"/>
      <c r="ECT29" s="255"/>
      <c r="ECU29" s="255"/>
      <c r="ECV29" s="255"/>
      <c r="ECW29" s="255"/>
      <c r="ECX29" s="255"/>
      <c r="ECY29" s="255"/>
      <c r="ECZ29" s="255"/>
      <c r="EDA29" s="255"/>
      <c r="EDB29" s="255"/>
      <c r="EDC29" s="255"/>
      <c r="EDD29" s="255"/>
      <c r="EDE29" s="255"/>
      <c r="EDF29" s="255"/>
      <c r="EDG29" s="255"/>
      <c r="EDH29" s="255"/>
      <c r="EDI29" s="255"/>
      <c r="EDJ29" s="255"/>
      <c r="EDK29" s="255"/>
      <c r="EDL29" s="255"/>
      <c r="EDM29" s="255"/>
      <c r="EDN29" s="255"/>
      <c r="EDO29" s="255"/>
      <c r="EDP29" s="255"/>
      <c r="EDQ29" s="255"/>
      <c r="EDR29" s="255"/>
      <c r="EDS29" s="255"/>
      <c r="EDT29" s="255"/>
      <c r="EDU29" s="255"/>
      <c r="EDV29" s="255"/>
      <c r="EDW29" s="255"/>
      <c r="EDX29" s="255"/>
      <c r="EDY29" s="255"/>
      <c r="EDZ29" s="255"/>
      <c r="EEA29" s="255"/>
      <c r="EEB29" s="255"/>
      <c r="EEC29" s="255"/>
      <c r="EED29" s="255"/>
      <c r="EEE29" s="255"/>
      <c r="EEF29" s="255"/>
      <c r="EEG29" s="255"/>
      <c r="EEH29" s="255"/>
      <c r="EEI29" s="255"/>
      <c r="EEJ29" s="255"/>
      <c r="EEK29" s="255"/>
      <c r="EEL29" s="255"/>
      <c r="EEM29" s="255"/>
      <c r="EEN29" s="255"/>
      <c r="EEO29" s="255"/>
      <c r="EEP29" s="255"/>
      <c r="EEQ29" s="255"/>
      <c r="EER29" s="255"/>
      <c r="EES29" s="255"/>
      <c r="EET29" s="255"/>
      <c r="EEU29" s="255"/>
      <c r="EEV29" s="255"/>
      <c r="EEW29" s="255"/>
      <c r="EEX29" s="255"/>
      <c r="EEY29" s="255"/>
      <c r="EEZ29" s="255"/>
      <c r="EFA29" s="255"/>
      <c r="EFB29" s="255"/>
      <c r="EFC29" s="255"/>
      <c r="EFD29" s="255"/>
      <c r="EFE29" s="255"/>
      <c r="EFF29" s="255"/>
      <c r="EFG29" s="255"/>
      <c r="EFH29" s="255"/>
      <c r="EFI29" s="255"/>
      <c r="EFJ29" s="255"/>
      <c r="EFK29" s="255"/>
      <c r="EFL29" s="255"/>
      <c r="EFM29" s="255"/>
      <c r="EFN29" s="255"/>
      <c r="EFO29" s="255"/>
      <c r="EFP29" s="255"/>
      <c r="EFQ29" s="255"/>
      <c r="EFR29" s="255"/>
      <c r="EFS29" s="255"/>
      <c r="EFT29" s="255"/>
      <c r="EFU29" s="255"/>
      <c r="EFV29" s="255"/>
      <c r="EFW29" s="255"/>
      <c r="EFX29" s="255"/>
      <c r="EFY29" s="255"/>
      <c r="EFZ29" s="255"/>
      <c r="EGA29" s="255"/>
      <c r="EGB29" s="255"/>
      <c r="EGC29" s="255"/>
      <c r="EGD29" s="255"/>
      <c r="EGE29" s="255"/>
      <c r="EGF29" s="255"/>
      <c r="EGG29" s="255"/>
      <c r="EGH29" s="255"/>
      <c r="EGI29" s="255"/>
      <c r="EGJ29" s="255"/>
      <c r="EGK29" s="255"/>
      <c r="EGL29" s="255"/>
      <c r="EGM29" s="255"/>
      <c r="EGN29" s="255"/>
      <c r="EGO29" s="255"/>
      <c r="EGP29" s="255"/>
      <c r="EGQ29" s="255"/>
      <c r="EGR29" s="255"/>
      <c r="EGS29" s="255"/>
      <c r="EGT29" s="255"/>
      <c r="EGU29" s="255"/>
      <c r="EGV29" s="255"/>
      <c r="EGW29" s="255"/>
      <c r="EGX29" s="255"/>
      <c r="EGY29" s="255"/>
      <c r="EGZ29" s="255"/>
      <c r="EHA29" s="255"/>
      <c r="EHB29" s="255"/>
      <c r="EHC29" s="255"/>
      <c r="EHD29" s="255"/>
      <c r="EHE29" s="255"/>
      <c r="EHF29" s="255"/>
      <c r="EHG29" s="255"/>
      <c r="EHH29" s="255"/>
      <c r="EHI29" s="255"/>
      <c r="EHJ29" s="255"/>
      <c r="EHK29" s="255"/>
      <c r="EHL29" s="255"/>
      <c r="EHM29" s="255"/>
      <c r="EHN29" s="255"/>
      <c r="EHO29" s="255"/>
      <c r="EHP29" s="255"/>
      <c r="EHQ29" s="255"/>
      <c r="EHR29" s="255"/>
      <c r="EHS29" s="255"/>
      <c r="EHT29" s="255"/>
      <c r="EHU29" s="255"/>
      <c r="EHV29" s="255"/>
      <c r="EHW29" s="255"/>
      <c r="EHX29" s="255"/>
      <c r="EHY29" s="255"/>
      <c r="EHZ29" s="255"/>
      <c r="EIA29" s="255"/>
      <c r="EIB29" s="255"/>
      <c r="EIC29" s="255"/>
      <c r="EID29" s="255"/>
      <c r="EIE29" s="255"/>
      <c r="EIF29" s="255"/>
      <c r="EIG29" s="255"/>
      <c r="EIH29" s="255"/>
      <c r="EII29" s="255"/>
      <c r="EIJ29" s="255"/>
      <c r="EIK29" s="255"/>
      <c r="EIL29" s="255"/>
      <c r="EIM29" s="255"/>
      <c r="EIN29" s="255"/>
      <c r="EIO29" s="255"/>
      <c r="EIP29" s="255"/>
      <c r="EIQ29" s="255"/>
      <c r="EIR29" s="255"/>
      <c r="EIS29" s="255"/>
      <c r="EIT29" s="255"/>
      <c r="EIU29" s="255"/>
      <c r="EIV29" s="255"/>
      <c r="EIW29" s="255"/>
      <c r="EIX29" s="255"/>
      <c r="EIY29" s="255"/>
      <c r="EIZ29" s="255"/>
      <c r="EJA29" s="255"/>
      <c r="EJB29" s="255"/>
      <c r="EJC29" s="255"/>
      <c r="EJD29" s="255"/>
      <c r="EJE29" s="255"/>
      <c r="EJF29" s="255"/>
      <c r="EJG29" s="255"/>
      <c r="EJH29" s="255"/>
      <c r="EJI29" s="255"/>
      <c r="EJJ29" s="255"/>
      <c r="EJK29" s="255"/>
      <c r="EJL29" s="255"/>
      <c r="EJM29" s="255"/>
      <c r="EJN29" s="255"/>
      <c r="EJO29" s="255"/>
      <c r="EJP29" s="255"/>
      <c r="EJQ29" s="255"/>
      <c r="EJR29" s="255"/>
      <c r="EJS29" s="255"/>
      <c r="EJT29" s="255"/>
      <c r="EJU29" s="255"/>
      <c r="EJV29" s="255"/>
      <c r="EJW29" s="255"/>
      <c r="EJX29" s="255"/>
      <c r="EJY29" s="255"/>
      <c r="EJZ29" s="255"/>
      <c r="EKA29" s="255"/>
      <c r="EKB29" s="255"/>
      <c r="EKC29" s="255"/>
      <c r="EKD29" s="255"/>
      <c r="EKE29" s="255"/>
      <c r="EKF29" s="255"/>
      <c r="EKG29" s="255"/>
      <c r="EKH29" s="255"/>
      <c r="EKI29" s="255"/>
      <c r="EKJ29" s="255"/>
      <c r="EKK29" s="255"/>
      <c r="EKL29" s="255"/>
      <c r="EKM29" s="255"/>
      <c r="EKN29" s="255"/>
      <c r="EKO29" s="255"/>
      <c r="EKP29" s="255"/>
      <c r="EKQ29" s="255"/>
      <c r="EKR29" s="255"/>
      <c r="EKS29" s="255"/>
      <c r="EKT29" s="255"/>
      <c r="EKU29" s="255"/>
      <c r="EKV29" s="255"/>
      <c r="EKW29" s="255"/>
      <c r="EKX29" s="255"/>
      <c r="EKY29" s="255"/>
      <c r="EKZ29" s="255"/>
      <c r="ELA29" s="255"/>
      <c r="ELB29" s="255"/>
      <c r="ELC29" s="255"/>
      <c r="ELD29" s="255"/>
      <c r="ELE29" s="255"/>
      <c r="ELF29" s="255"/>
      <c r="ELG29" s="255"/>
      <c r="ELH29" s="255"/>
      <c r="ELI29" s="255"/>
      <c r="ELJ29" s="255"/>
      <c r="ELK29" s="255"/>
      <c r="ELL29" s="255"/>
      <c r="ELM29" s="255"/>
      <c r="ELN29" s="255"/>
      <c r="ELO29" s="255"/>
      <c r="ELP29" s="255"/>
      <c r="ELQ29" s="255"/>
      <c r="ELR29" s="255"/>
      <c r="ELS29" s="255"/>
      <c r="ELT29" s="255"/>
      <c r="ELU29" s="255"/>
      <c r="ELV29" s="255"/>
      <c r="ELW29" s="255"/>
      <c r="ELX29" s="255"/>
      <c r="ELY29" s="255"/>
      <c r="ELZ29" s="255"/>
      <c r="EMA29" s="255"/>
      <c r="EMB29" s="255"/>
      <c r="EMC29" s="255"/>
      <c r="EMD29" s="255"/>
      <c r="EME29" s="255"/>
      <c r="EMF29" s="255"/>
      <c r="EMG29" s="255"/>
      <c r="EMH29" s="255"/>
      <c r="EMI29" s="255"/>
      <c r="EMJ29" s="255"/>
      <c r="EMK29" s="255"/>
      <c r="EML29" s="255"/>
      <c r="EMM29" s="255"/>
      <c r="EMN29" s="255"/>
      <c r="EMO29" s="255"/>
      <c r="EMP29" s="255"/>
      <c r="EMQ29" s="255"/>
      <c r="EMR29" s="255"/>
      <c r="EMS29" s="255"/>
      <c r="EMT29" s="255"/>
      <c r="EMU29" s="255"/>
      <c r="EMV29" s="255"/>
      <c r="EMW29" s="255"/>
      <c r="EMX29" s="255"/>
      <c r="EMY29" s="255"/>
      <c r="EMZ29" s="255"/>
      <c r="ENA29" s="255"/>
      <c r="ENB29" s="255"/>
      <c r="ENC29" s="255"/>
      <c r="END29" s="255"/>
      <c r="ENE29" s="255"/>
      <c r="ENF29" s="255"/>
      <c r="ENG29" s="255"/>
      <c r="ENH29" s="255"/>
      <c r="ENI29" s="255"/>
      <c r="ENJ29" s="255"/>
      <c r="ENK29" s="255"/>
      <c r="ENL29" s="255"/>
      <c r="ENM29" s="255"/>
      <c r="ENN29" s="255"/>
      <c r="ENO29" s="255"/>
      <c r="ENP29" s="255"/>
      <c r="ENQ29" s="255"/>
      <c r="ENR29" s="255"/>
      <c r="ENS29" s="255"/>
      <c r="ENT29" s="255"/>
      <c r="ENU29" s="255"/>
      <c r="ENV29" s="255"/>
      <c r="ENW29" s="255"/>
      <c r="ENX29" s="255"/>
      <c r="ENY29" s="255"/>
      <c r="ENZ29" s="255"/>
      <c r="EOA29" s="255"/>
      <c r="EOB29" s="255"/>
      <c r="EOC29" s="255"/>
      <c r="EOD29" s="255"/>
      <c r="EOE29" s="255"/>
      <c r="EOF29" s="255"/>
      <c r="EOG29" s="255"/>
      <c r="EOH29" s="255"/>
      <c r="EOI29" s="255"/>
      <c r="EOJ29" s="255"/>
      <c r="EOK29" s="255"/>
      <c r="EOL29" s="255"/>
      <c r="EOM29" s="255"/>
      <c r="EON29" s="255"/>
      <c r="EOO29" s="255"/>
      <c r="EOP29" s="255"/>
      <c r="EOQ29" s="255"/>
      <c r="EOR29" s="255"/>
      <c r="EOS29" s="255"/>
      <c r="EOT29" s="255"/>
      <c r="EOU29" s="255"/>
      <c r="EOV29" s="255"/>
      <c r="EOW29" s="255"/>
      <c r="EOX29" s="255"/>
      <c r="EOY29" s="255"/>
      <c r="EOZ29" s="255"/>
      <c r="EPA29" s="255"/>
      <c r="EPB29" s="255"/>
      <c r="EPC29" s="255"/>
      <c r="EPD29" s="255"/>
      <c r="EPE29" s="255"/>
      <c r="EPF29" s="255"/>
      <c r="EPG29" s="255"/>
      <c r="EPH29" s="255"/>
      <c r="EPI29" s="255"/>
      <c r="EPJ29" s="255"/>
      <c r="EPK29" s="255"/>
      <c r="EPL29" s="255"/>
      <c r="EPM29" s="255"/>
      <c r="EPN29" s="255"/>
      <c r="EPO29" s="255"/>
      <c r="EPP29" s="255"/>
      <c r="EPQ29" s="255"/>
      <c r="EPR29" s="255"/>
      <c r="EPS29" s="255"/>
      <c r="EPT29" s="255"/>
      <c r="EPU29" s="255"/>
      <c r="EPV29" s="255"/>
      <c r="EPW29" s="255"/>
      <c r="EPX29" s="255"/>
      <c r="EPY29" s="255"/>
      <c r="EPZ29" s="255"/>
      <c r="EQA29" s="255"/>
      <c r="EQB29" s="255"/>
      <c r="EQC29" s="255"/>
      <c r="EQD29" s="255"/>
      <c r="EQE29" s="255"/>
      <c r="EQF29" s="255"/>
      <c r="EQG29" s="255"/>
      <c r="EQH29" s="255"/>
      <c r="EQI29" s="255"/>
      <c r="EQJ29" s="255"/>
      <c r="EQK29" s="255"/>
      <c r="EQL29" s="255"/>
      <c r="EQM29" s="255"/>
      <c r="EQN29" s="255"/>
      <c r="EQO29" s="255"/>
      <c r="EQP29" s="255"/>
      <c r="EQQ29" s="255"/>
      <c r="EQR29" s="255"/>
      <c r="EQS29" s="255"/>
      <c r="EQT29" s="255"/>
      <c r="EQU29" s="255"/>
      <c r="EQV29" s="255"/>
      <c r="EQW29" s="255"/>
      <c r="EQX29" s="255"/>
      <c r="EQY29" s="255"/>
      <c r="EQZ29" s="255"/>
      <c r="ERA29" s="255"/>
      <c r="ERB29" s="255"/>
      <c r="ERC29" s="255"/>
      <c r="ERD29" s="255"/>
      <c r="ERE29" s="255"/>
      <c r="ERF29" s="255"/>
      <c r="ERG29" s="255"/>
      <c r="ERH29" s="255"/>
      <c r="ERI29" s="255"/>
      <c r="ERJ29" s="255"/>
      <c r="ERK29" s="255"/>
      <c r="ERL29" s="255"/>
      <c r="ERM29" s="255"/>
      <c r="ERN29" s="255"/>
      <c r="ERO29" s="255"/>
      <c r="ERP29" s="255"/>
      <c r="ERQ29" s="255"/>
      <c r="ERR29" s="255"/>
      <c r="ERS29" s="255"/>
      <c r="ERT29" s="255"/>
      <c r="ERU29" s="255"/>
      <c r="ERV29" s="255"/>
      <c r="ERW29" s="255"/>
      <c r="ERX29" s="255"/>
      <c r="ERY29" s="255"/>
      <c r="ERZ29" s="255"/>
      <c r="ESA29" s="255"/>
      <c r="ESB29" s="255"/>
      <c r="ESC29" s="255"/>
      <c r="ESD29" s="255"/>
      <c r="ESE29" s="255"/>
      <c r="ESF29" s="255"/>
      <c r="ESG29" s="255"/>
      <c r="ESH29" s="255"/>
      <c r="ESI29" s="255"/>
      <c r="ESJ29" s="255"/>
      <c r="ESK29" s="255"/>
      <c r="ESL29" s="255"/>
      <c r="ESM29" s="255"/>
      <c r="ESN29" s="255"/>
      <c r="ESO29" s="255"/>
      <c r="ESP29" s="255"/>
      <c r="ESQ29" s="255"/>
      <c r="ESR29" s="255"/>
      <c r="ESS29" s="255"/>
      <c r="EST29" s="255"/>
      <c r="ESU29" s="255"/>
      <c r="ESV29" s="255"/>
      <c r="ESW29" s="255"/>
      <c r="ESX29" s="255"/>
      <c r="ESY29" s="255"/>
      <c r="ESZ29" s="255"/>
      <c r="ETA29" s="255"/>
      <c r="ETB29" s="255"/>
      <c r="ETC29" s="255"/>
      <c r="ETD29" s="255"/>
      <c r="ETE29" s="255"/>
      <c r="ETF29" s="255"/>
      <c r="ETG29" s="255"/>
      <c r="ETH29" s="255"/>
      <c r="ETI29" s="255"/>
      <c r="ETJ29" s="255"/>
      <c r="ETK29" s="255"/>
      <c r="ETL29" s="255"/>
      <c r="ETM29" s="255"/>
      <c r="ETN29" s="255"/>
      <c r="ETO29" s="255"/>
      <c r="ETP29" s="255"/>
      <c r="ETQ29" s="255"/>
      <c r="ETR29" s="255"/>
      <c r="ETS29" s="255"/>
      <c r="ETT29" s="255"/>
      <c r="ETU29" s="255"/>
      <c r="ETV29" s="255"/>
      <c r="ETW29" s="255"/>
      <c r="ETX29" s="255"/>
      <c r="ETY29" s="255"/>
      <c r="ETZ29" s="255"/>
      <c r="EUA29" s="255"/>
      <c r="EUB29" s="255"/>
      <c r="EUC29" s="255"/>
      <c r="EUD29" s="255"/>
      <c r="EUE29" s="255"/>
      <c r="EUF29" s="255"/>
      <c r="EUG29" s="255"/>
      <c r="EUH29" s="255"/>
      <c r="EUI29" s="255"/>
      <c r="EUJ29" s="255"/>
      <c r="EUK29" s="255"/>
      <c r="EUL29" s="255"/>
      <c r="EUM29" s="255"/>
      <c r="EUN29" s="255"/>
      <c r="EUO29" s="255"/>
      <c r="EUP29" s="255"/>
      <c r="EUQ29" s="255"/>
      <c r="EUR29" s="255"/>
      <c r="EUS29" s="255"/>
      <c r="EUT29" s="255"/>
      <c r="EUU29" s="255"/>
      <c r="EUV29" s="255"/>
      <c r="EUW29" s="255"/>
      <c r="EUX29" s="255"/>
      <c r="EUY29" s="255"/>
      <c r="EUZ29" s="255"/>
      <c r="EVA29" s="255"/>
      <c r="EVB29" s="255"/>
      <c r="EVC29" s="255"/>
      <c r="EVD29" s="255"/>
      <c r="EVE29" s="255"/>
      <c r="EVF29" s="255"/>
      <c r="EVG29" s="255"/>
      <c r="EVH29" s="255"/>
      <c r="EVI29" s="255"/>
      <c r="EVJ29" s="255"/>
      <c r="EVK29" s="255"/>
      <c r="EVL29" s="255"/>
      <c r="EVM29" s="255"/>
      <c r="EVN29" s="255"/>
      <c r="EVO29" s="255"/>
      <c r="EVP29" s="255"/>
      <c r="EVQ29" s="255"/>
      <c r="EVR29" s="255"/>
      <c r="EVS29" s="255"/>
      <c r="EVT29" s="255"/>
      <c r="EVU29" s="255"/>
      <c r="EVV29" s="255"/>
      <c r="EVW29" s="255"/>
      <c r="EVX29" s="255"/>
      <c r="EVY29" s="255"/>
      <c r="EVZ29" s="255"/>
      <c r="EWA29" s="255"/>
      <c r="EWB29" s="255"/>
      <c r="EWC29" s="255"/>
      <c r="EWD29" s="255"/>
      <c r="EWE29" s="255"/>
      <c r="EWF29" s="255"/>
      <c r="EWG29" s="255"/>
      <c r="EWH29" s="255"/>
      <c r="EWI29" s="255"/>
      <c r="EWJ29" s="255"/>
      <c r="EWK29" s="255"/>
      <c r="EWL29" s="255"/>
      <c r="EWM29" s="255"/>
      <c r="EWN29" s="255"/>
      <c r="EWO29" s="255"/>
      <c r="EWP29" s="255"/>
      <c r="EWQ29" s="255"/>
      <c r="EWR29" s="255"/>
      <c r="EWS29" s="255"/>
      <c r="EWT29" s="255"/>
      <c r="EWU29" s="255"/>
      <c r="EWV29" s="255"/>
      <c r="EWW29" s="255"/>
      <c r="EWX29" s="255"/>
      <c r="EWY29" s="255"/>
      <c r="EWZ29" s="255"/>
      <c r="EXA29" s="255"/>
      <c r="EXB29" s="255"/>
      <c r="EXC29" s="255"/>
      <c r="EXD29" s="255"/>
      <c r="EXE29" s="255"/>
      <c r="EXF29" s="255"/>
      <c r="EXG29" s="255"/>
      <c r="EXH29" s="255"/>
      <c r="EXI29" s="255"/>
      <c r="EXJ29" s="255"/>
      <c r="EXK29" s="255"/>
      <c r="EXL29" s="255"/>
      <c r="EXM29" s="255"/>
      <c r="EXN29" s="255"/>
      <c r="EXO29" s="255"/>
      <c r="EXP29" s="255"/>
      <c r="EXQ29" s="255"/>
      <c r="EXR29" s="255"/>
      <c r="EXS29" s="255"/>
      <c r="EXT29" s="255"/>
      <c r="EXU29" s="255"/>
      <c r="EXV29" s="255"/>
      <c r="EXW29" s="255"/>
      <c r="EXX29" s="255"/>
      <c r="EXY29" s="255"/>
      <c r="EXZ29" s="255"/>
      <c r="EYA29" s="255"/>
      <c r="EYB29" s="255"/>
      <c r="EYC29" s="255"/>
      <c r="EYD29" s="255"/>
      <c r="EYE29" s="255"/>
      <c r="EYF29" s="255"/>
      <c r="EYG29" s="255"/>
      <c r="EYH29" s="255"/>
      <c r="EYI29" s="255"/>
      <c r="EYJ29" s="255"/>
      <c r="EYK29" s="255"/>
      <c r="EYL29" s="255"/>
      <c r="EYM29" s="255"/>
      <c r="EYN29" s="255"/>
      <c r="EYO29" s="255"/>
      <c r="EYP29" s="255"/>
      <c r="EYQ29" s="255"/>
      <c r="EYR29" s="255"/>
      <c r="EYS29" s="255"/>
      <c r="EYT29" s="255"/>
      <c r="EYU29" s="255"/>
      <c r="EYV29" s="255"/>
      <c r="EYW29" s="255"/>
      <c r="EYX29" s="255"/>
      <c r="EYY29" s="255"/>
      <c r="EYZ29" s="255"/>
      <c r="EZA29" s="255"/>
      <c r="EZB29" s="255"/>
      <c r="EZC29" s="255"/>
      <c r="EZD29" s="255"/>
      <c r="EZE29" s="255"/>
      <c r="EZF29" s="255"/>
      <c r="EZG29" s="255"/>
      <c r="EZH29" s="255"/>
      <c r="EZI29" s="255"/>
      <c r="EZJ29" s="255"/>
      <c r="EZK29" s="255"/>
      <c r="EZL29" s="255"/>
      <c r="EZM29" s="255"/>
      <c r="EZN29" s="255"/>
      <c r="EZO29" s="255"/>
      <c r="EZP29" s="255"/>
      <c r="EZQ29" s="255"/>
      <c r="EZR29" s="255"/>
      <c r="EZS29" s="255"/>
      <c r="EZT29" s="255"/>
      <c r="EZU29" s="255"/>
      <c r="EZV29" s="255"/>
      <c r="EZW29" s="255"/>
      <c r="EZX29" s="255"/>
      <c r="EZY29" s="255"/>
      <c r="EZZ29" s="255"/>
      <c r="FAA29" s="255"/>
      <c r="FAB29" s="255"/>
      <c r="FAC29" s="255"/>
      <c r="FAD29" s="255"/>
      <c r="FAE29" s="255"/>
      <c r="FAF29" s="255"/>
      <c r="FAG29" s="255"/>
      <c r="FAH29" s="255"/>
      <c r="FAI29" s="255"/>
      <c r="FAJ29" s="255"/>
      <c r="FAK29" s="255"/>
      <c r="FAL29" s="255"/>
      <c r="FAM29" s="255"/>
      <c r="FAN29" s="255"/>
      <c r="FAO29" s="255"/>
      <c r="FAP29" s="255"/>
      <c r="FAQ29" s="255"/>
      <c r="FAR29" s="255"/>
      <c r="FAS29" s="255"/>
      <c r="FAT29" s="255"/>
      <c r="FAU29" s="255"/>
      <c r="FAV29" s="255"/>
      <c r="FAW29" s="255"/>
      <c r="FAX29" s="255"/>
      <c r="FAY29" s="255"/>
      <c r="FAZ29" s="255"/>
      <c r="FBA29" s="255"/>
      <c r="FBB29" s="255"/>
      <c r="FBC29" s="255"/>
      <c r="FBD29" s="255"/>
      <c r="FBE29" s="255"/>
      <c r="FBF29" s="255"/>
      <c r="FBG29" s="255"/>
      <c r="FBH29" s="255"/>
      <c r="FBI29" s="255"/>
      <c r="FBJ29" s="255"/>
      <c r="FBK29" s="255"/>
      <c r="FBL29" s="255"/>
      <c r="FBM29" s="255"/>
      <c r="FBN29" s="255"/>
      <c r="FBO29" s="255"/>
      <c r="FBP29" s="255"/>
      <c r="FBQ29" s="255"/>
      <c r="FBR29" s="255"/>
      <c r="FBS29" s="255"/>
      <c r="FBT29" s="255"/>
      <c r="FBU29" s="255"/>
      <c r="FBV29" s="255"/>
      <c r="FBW29" s="255"/>
      <c r="FBX29" s="255"/>
      <c r="FBY29" s="255"/>
      <c r="FBZ29" s="255"/>
      <c r="FCA29" s="255"/>
      <c r="FCB29" s="255"/>
      <c r="FCC29" s="255"/>
      <c r="FCD29" s="255"/>
      <c r="FCE29" s="255"/>
      <c r="FCF29" s="255"/>
      <c r="FCG29" s="255"/>
      <c r="FCH29" s="255"/>
      <c r="FCI29" s="255"/>
      <c r="FCJ29" s="255"/>
      <c r="FCK29" s="255"/>
      <c r="FCL29" s="255"/>
      <c r="FCM29" s="255"/>
      <c r="FCN29" s="255"/>
      <c r="FCO29" s="255"/>
      <c r="FCP29" s="255"/>
      <c r="FCQ29" s="255"/>
      <c r="FCR29" s="255"/>
      <c r="FCS29" s="255"/>
      <c r="FCT29" s="255"/>
      <c r="FCU29" s="255"/>
      <c r="FCV29" s="255"/>
      <c r="FCW29" s="255"/>
      <c r="FCX29" s="255"/>
      <c r="FCY29" s="255"/>
      <c r="FCZ29" s="255"/>
      <c r="FDA29" s="255"/>
      <c r="FDB29" s="255"/>
      <c r="FDC29" s="255"/>
      <c r="FDD29" s="255"/>
      <c r="FDE29" s="255"/>
      <c r="FDF29" s="255"/>
      <c r="FDG29" s="255"/>
      <c r="FDH29" s="255"/>
      <c r="FDI29" s="255"/>
      <c r="FDJ29" s="255"/>
      <c r="FDK29" s="255"/>
      <c r="FDL29" s="255"/>
      <c r="FDM29" s="255"/>
      <c r="FDN29" s="255"/>
      <c r="FDO29" s="255"/>
      <c r="FDP29" s="255"/>
      <c r="FDQ29" s="255"/>
      <c r="FDR29" s="255"/>
      <c r="FDS29" s="255"/>
      <c r="FDT29" s="255"/>
      <c r="FDU29" s="255"/>
      <c r="FDV29" s="255"/>
      <c r="FDW29" s="255"/>
      <c r="FDX29" s="255"/>
      <c r="FDY29" s="255"/>
      <c r="FDZ29" s="255"/>
      <c r="FEA29" s="255"/>
      <c r="FEB29" s="255"/>
      <c r="FEC29" s="255"/>
      <c r="FED29" s="255"/>
      <c r="FEE29" s="255"/>
      <c r="FEF29" s="255"/>
      <c r="FEG29" s="255"/>
      <c r="FEH29" s="255"/>
      <c r="FEI29" s="255"/>
      <c r="FEJ29" s="255"/>
      <c r="FEK29" s="255"/>
      <c r="FEL29" s="255"/>
      <c r="FEM29" s="255"/>
      <c r="FEN29" s="255"/>
      <c r="FEO29" s="255"/>
      <c r="FEP29" s="255"/>
      <c r="FEQ29" s="255"/>
      <c r="FER29" s="255"/>
      <c r="FES29" s="255"/>
      <c r="FET29" s="255"/>
      <c r="FEU29" s="255"/>
      <c r="FEV29" s="255"/>
      <c r="FEW29" s="255"/>
      <c r="FEX29" s="255"/>
      <c r="FEY29" s="255"/>
      <c r="FEZ29" s="255"/>
      <c r="FFA29" s="255"/>
      <c r="FFB29" s="255"/>
      <c r="FFC29" s="255"/>
      <c r="FFD29" s="255"/>
      <c r="FFE29" s="255"/>
      <c r="FFF29" s="255"/>
      <c r="FFG29" s="255"/>
      <c r="FFH29" s="255"/>
      <c r="FFI29" s="255"/>
      <c r="FFJ29" s="255"/>
      <c r="FFK29" s="255"/>
      <c r="FFL29" s="255"/>
      <c r="FFM29" s="255"/>
      <c r="FFN29" s="255"/>
      <c r="FFO29" s="255"/>
      <c r="FFP29" s="255"/>
      <c r="FFQ29" s="255"/>
      <c r="FFR29" s="255"/>
      <c r="FFS29" s="255"/>
      <c r="FFT29" s="255"/>
      <c r="FFU29" s="255"/>
      <c r="FFV29" s="255"/>
      <c r="FFW29" s="255"/>
      <c r="FFX29" s="255"/>
      <c r="FFY29" s="255"/>
      <c r="FFZ29" s="255"/>
      <c r="FGA29" s="255"/>
      <c r="FGB29" s="255"/>
      <c r="FGC29" s="255"/>
      <c r="FGD29" s="255"/>
      <c r="FGE29" s="255"/>
      <c r="FGF29" s="255"/>
      <c r="FGG29" s="255"/>
      <c r="FGH29" s="255"/>
      <c r="FGI29" s="255"/>
      <c r="FGJ29" s="255"/>
      <c r="FGK29" s="255"/>
      <c r="FGL29" s="255"/>
      <c r="FGM29" s="255"/>
      <c r="FGN29" s="255"/>
      <c r="FGO29" s="255"/>
      <c r="FGP29" s="255"/>
      <c r="FGQ29" s="255"/>
      <c r="FGR29" s="255"/>
      <c r="FGS29" s="255"/>
      <c r="FGT29" s="255"/>
      <c r="FGU29" s="255"/>
      <c r="FGV29" s="255"/>
      <c r="FGW29" s="255"/>
      <c r="FGX29" s="255"/>
      <c r="FGY29" s="255"/>
      <c r="FGZ29" s="255"/>
      <c r="FHA29" s="255"/>
      <c r="FHB29" s="255"/>
      <c r="FHC29" s="255"/>
      <c r="FHD29" s="255"/>
      <c r="FHE29" s="255"/>
      <c r="FHF29" s="255"/>
      <c r="FHG29" s="255"/>
      <c r="FHH29" s="255"/>
      <c r="FHI29" s="255"/>
      <c r="FHJ29" s="255"/>
      <c r="FHK29" s="255"/>
      <c r="FHL29" s="255"/>
      <c r="FHM29" s="255"/>
      <c r="FHN29" s="255"/>
      <c r="FHO29" s="255"/>
      <c r="FHP29" s="255"/>
      <c r="FHQ29" s="255"/>
      <c r="FHR29" s="255"/>
      <c r="FHS29" s="255"/>
      <c r="FHT29" s="255"/>
      <c r="FHU29" s="255"/>
      <c r="FHV29" s="255"/>
      <c r="FHW29" s="255"/>
      <c r="FHX29" s="255"/>
      <c r="FHY29" s="255"/>
      <c r="FHZ29" s="255"/>
      <c r="FIA29" s="255"/>
      <c r="FIB29" s="255"/>
      <c r="FIC29" s="255"/>
      <c r="FID29" s="255"/>
      <c r="FIE29" s="255"/>
      <c r="FIF29" s="255"/>
      <c r="FIG29" s="255"/>
      <c r="FIH29" s="255"/>
      <c r="FII29" s="255"/>
      <c r="FIJ29" s="255"/>
      <c r="FIK29" s="255"/>
      <c r="FIL29" s="255"/>
      <c r="FIM29" s="255"/>
      <c r="FIN29" s="255"/>
      <c r="FIO29" s="255"/>
      <c r="FIP29" s="255"/>
      <c r="FIQ29" s="255"/>
      <c r="FIR29" s="255"/>
      <c r="FIS29" s="255"/>
      <c r="FIT29" s="255"/>
      <c r="FIU29" s="255"/>
      <c r="FIV29" s="255"/>
      <c r="FIW29" s="255"/>
      <c r="FIX29" s="255"/>
      <c r="FIY29" s="255"/>
      <c r="FIZ29" s="255"/>
      <c r="FJA29" s="255"/>
      <c r="FJB29" s="255"/>
      <c r="FJC29" s="255"/>
      <c r="FJD29" s="255"/>
      <c r="FJE29" s="255"/>
      <c r="FJF29" s="255"/>
      <c r="FJG29" s="255"/>
      <c r="FJH29" s="255"/>
      <c r="FJI29" s="255"/>
      <c r="FJJ29" s="255"/>
      <c r="FJK29" s="255"/>
      <c r="FJL29" s="255"/>
      <c r="FJM29" s="255"/>
      <c r="FJN29" s="255"/>
      <c r="FJO29" s="255"/>
      <c r="FJP29" s="255"/>
      <c r="FJQ29" s="255"/>
      <c r="FJR29" s="255"/>
      <c r="FJS29" s="255"/>
      <c r="FJT29" s="255"/>
      <c r="FJU29" s="255"/>
      <c r="FJV29" s="255"/>
      <c r="FJW29" s="255"/>
      <c r="FJX29" s="255"/>
      <c r="FJY29" s="255"/>
      <c r="FJZ29" s="255"/>
      <c r="FKA29" s="255"/>
      <c r="FKB29" s="255"/>
      <c r="FKC29" s="255"/>
      <c r="FKD29" s="255"/>
      <c r="FKE29" s="255"/>
      <c r="FKF29" s="255"/>
      <c r="FKG29" s="255"/>
      <c r="FKH29" s="255"/>
      <c r="FKI29" s="255"/>
      <c r="FKJ29" s="255"/>
      <c r="FKK29" s="255"/>
      <c r="FKL29" s="255"/>
      <c r="FKM29" s="255"/>
      <c r="FKN29" s="255"/>
      <c r="FKO29" s="255"/>
      <c r="FKP29" s="255"/>
      <c r="FKQ29" s="255"/>
      <c r="FKR29" s="255"/>
      <c r="FKS29" s="255"/>
      <c r="FKT29" s="255"/>
      <c r="FKU29" s="255"/>
      <c r="FKV29" s="255"/>
      <c r="FKW29" s="255"/>
      <c r="FKX29" s="255"/>
      <c r="FKY29" s="255"/>
      <c r="FKZ29" s="255"/>
      <c r="FLA29" s="255"/>
      <c r="FLB29" s="255"/>
      <c r="FLC29" s="255"/>
      <c r="FLD29" s="255"/>
      <c r="FLE29" s="255"/>
      <c r="FLF29" s="255"/>
      <c r="FLG29" s="255"/>
      <c r="FLH29" s="255"/>
      <c r="FLI29" s="255"/>
      <c r="FLJ29" s="255"/>
      <c r="FLK29" s="255"/>
      <c r="FLL29" s="255"/>
      <c r="FLM29" s="255"/>
      <c r="FLN29" s="255"/>
      <c r="FLO29" s="255"/>
      <c r="FLP29" s="255"/>
      <c r="FLQ29" s="255"/>
      <c r="FLR29" s="255"/>
      <c r="FLS29" s="255"/>
      <c r="FLT29" s="255"/>
      <c r="FLU29" s="255"/>
      <c r="FLV29" s="255"/>
      <c r="FLW29" s="255"/>
      <c r="FLX29" s="255"/>
      <c r="FLY29" s="255"/>
      <c r="FLZ29" s="255"/>
      <c r="FMA29" s="255"/>
      <c r="FMB29" s="255"/>
      <c r="FMC29" s="255"/>
      <c r="FMD29" s="255"/>
      <c r="FME29" s="255"/>
      <c r="FMF29" s="255"/>
      <c r="FMG29" s="255"/>
      <c r="FMH29" s="255"/>
      <c r="FMI29" s="255"/>
      <c r="FMJ29" s="255"/>
      <c r="FMK29" s="255"/>
      <c r="FML29" s="255"/>
      <c r="FMM29" s="255"/>
      <c r="FMN29" s="255"/>
      <c r="FMO29" s="255"/>
      <c r="FMP29" s="255"/>
      <c r="FMQ29" s="255"/>
      <c r="FMR29" s="255"/>
      <c r="FMS29" s="255"/>
      <c r="FMT29" s="255"/>
      <c r="FMU29" s="255"/>
      <c r="FMV29" s="255"/>
      <c r="FMW29" s="255"/>
      <c r="FMX29" s="255"/>
      <c r="FMY29" s="255"/>
      <c r="FMZ29" s="255"/>
      <c r="FNA29" s="255"/>
      <c r="FNB29" s="255"/>
      <c r="FNC29" s="255"/>
      <c r="FND29" s="255"/>
      <c r="FNE29" s="255"/>
      <c r="FNF29" s="255"/>
      <c r="FNG29" s="255"/>
      <c r="FNH29" s="255"/>
      <c r="FNI29" s="255"/>
      <c r="FNJ29" s="255"/>
      <c r="FNK29" s="255"/>
      <c r="FNL29" s="255"/>
      <c r="FNM29" s="255"/>
      <c r="FNN29" s="255"/>
      <c r="FNO29" s="255"/>
      <c r="FNP29" s="255"/>
      <c r="FNQ29" s="255"/>
      <c r="FNR29" s="255"/>
      <c r="FNS29" s="255"/>
      <c r="FNT29" s="255"/>
      <c r="FNU29" s="255"/>
      <c r="FNV29" s="255"/>
      <c r="FNW29" s="255"/>
      <c r="FNX29" s="255"/>
      <c r="FNY29" s="255"/>
      <c r="FNZ29" s="255"/>
      <c r="FOA29" s="255"/>
      <c r="FOB29" s="255"/>
      <c r="FOC29" s="255"/>
      <c r="FOD29" s="255"/>
      <c r="FOE29" s="255"/>
      <c r="FOF29" s="255"/>
      <c r="FOG29" s="255"/>
      <c r="FOH29" s="255"/>
      <c r="FOI29" s="255"/>
      <c r="FOJ29" s="255"/>
      <c r="FOK29" s="255"/>
      <c r="FOL29" s="255"/>
      <c r="FOM29" s="255"/>
      <c r="FON29" s="255"/>
      <c r="FOO29" s="255"/>
      <c r="FOP29" s="255"/>
      <c r="FOQ29" s="255"/>
      <c r="FOR29" s="255"/>
      <c r="FOS29" s="255"/>
      <c r="FOT29" s="255"/>
      <c r="FOU29" s="255"/>
      <c r="FOV29" s="255"/>
      <c r="FOW29" s="255"/>
      <c r="FOX29" s="255"/>
      <c r="FOY29" s="255"/>
      <c r="FOZ29" s="255"/>
      <c r="FPA29" s="255"/>
      <c r="FPB29" s="255"/>
      <c r="FPC29" s="255"/>
      <c r="FPD29" s="255"/>
      <c r="FPE29" s="255"/>
      <c r="FPF29" s="255"/>
      <c r="FPG29" s="255"/>
      <c r="FPH29" s="255"/>
      <c r="FPI29" s="255"/>
      <c r="FPJ29" s="255"/>
      <c r="FPK29" s="255"/>
      <c r="FPL29" s="255"/>
      <c r="FPM29" s="255"/>
      <c r="FPN29" s="255"/>
      <c r="FPO29" s="255"/>
      <c r="FPP29" s="255"/>
      <c r="FPQ29" s="255"/>
      <c r="FPR29" s="255"/>
      <c r="FPS29" s="255"/>
      <c r="FPT29" s="255"/>
      <c r="FPU29" s="255"/>
      <c r="FPV29" s="255"/>
      <c r="FPW29" s="255"/>
      <c r="FPX29" s="255"/>
      <c r="FPY29" s="255"/>
      <c r="FPZ29" s="255"/>
      <c r="FQA29" s="255"/>
      <c r="FQB29" s="255"/>
      <c r="FQC29" s="255"/>
      <c r="FQD29" s="255"/>
      <c r="FQE29" s="255"/>
      <c r="FQF29" s="255"/>
      <c r="FQG29" s="255"/>
      <c r="FQH29" s="255"/>
      <c r="FQI29" s="255"/>
      <c r="FQJ29" s="255"/>
      <c r="FQK29" s="255"/>
      <c r="FQL29" s="255"/>
      <c r="FQM29" s="255"/>
      <c r="FQN29" s="255"/>
      <c r="FQO29" s="255"/>
      <c r="FQP29" s="255"/>
      <c r="FQQ29" s="255"/>
      <c r="FQR29" s="255"/>
      <c r="FQS29" s="255"/>
      <c r="FQT29" s="255"/>
      <c r="FQU29" s="255"/>
      <c r="FQV29" s="255"/>
      <c r="FQW29" s="255"/>
      <c r="FQX29" s="255"/>
      <c r="FQY29" s="255"/>
      <c r="FQZ29" s="255"/>
      <c r="FRA29" s="255"/>
      <c r="FRB29" s="255"/>
      <c r="FRC29" s="255"/>
      <c r="FRD29" s="255"/>
      <c r="FRE29" s="255"/>
      <c r="FRF29" s="255"/>
      <c r="FRG29" s="255"/>
      <c r="FRH29" s="255"/>
      <c r="FRI29" s="255"/>
      <c r="FRJ29" s="255"/>
      <c r="FRK29" s="255"/>
      <c r="FRL29" s="255"/>
      <c r="FRM29" s="255"/>
      <c r="FRN29" s="255"/>
      <c r="FRO29" s="255"/>
      <c r="FRP29" s="255"/>
      <c r="FRQ29" s="255"/>
      <c r="FRR29" s="255"/>
      <c r="FRS29" s="255"/>
      <c r="FRT29" s="255"/>
      <c r="FRU29" s="255"/>
      <c r="FRV29" s="255"/>
      <c r="FRW29" s="255"/>
      <c r="FRX29" s="255"/>
      <c r="FRY29" s="255"/>
      <c r="FRZ29" s="255"/>
      <c r="FSA29" s="255"/>
      <c r="FSB29" s="255"/>
      <c r="FSC29" s="255"/>
      <c r="FSD29" s="255"/>
      <c r="FSE29" s="255"/>
      <c r="FSF29" s="255"/>
      <c r="FSG29" s="255"/>
      <c r="FSH29" s="255"/>
      <c r="FSI29" s="255"/>
      <c r="FSJ29" s="255"/>
      <c r="FSK29" s="255"/>
      <c r="FSL29" s="255"/>
      <c r="FSM29" s="255"/>
      <c r="FSN29" s="255"/>
      <c r="FSO29" s="255"/>
      <c r="FSP29" s="255"/>
      <c r="FSQ29" s="255"/>
      <c r="FSR29" s="255"/>
      <c r="FSS29" s="255"/>
      <c r="FST29" s="255"/>
      <c r="FSU29" s="255"/>
      <c r="FSV29" s="255"/>
      <c r="FSW29" s="255"/>
      <c r="FSX29" s="255"/>
      <c r="FSY29" s="255"/>
      <c r="FSZ29" s="255"/>
      <c r="FTA29" s="255"/>
      <c r="FTB29" s="255"/>
      <c r="FTC29" s="255"/>
      <c r="FTD29" s="255"/>
      <c r="FTE29" s="255"/>
      <c r="FTF29" s="255"/>
      <c r="FTG29" s="255"/>
      <c r="FTH29" s="255"/>
      <c r="FTI29" s="255"/>
      <c r="FTJ29" s="255"/>
      <c r="FTK29" s="255"/>
      <c r="FTL29" s="255"/>
      <c r="FTM29" s="255"/>
      <c r="FTN29" s="255"/>
      <c r="FTO29" s="255"/>
      <c r="FTP29" s="255"/>
      <c r="FTQ29" s="255"/>
      <c r="FTR29" s="255"/>
      <c r="FTS29" s="255"/>
      <c r="FTT29" s="255"/>
      <c r="FTU29" s="255"/>
      <c r="FTV29" s="255"/>
      <c r="FTW29" s="255"/>
      <c r="FTX29" s="255"/>
      <c r="FTY29" s="255"/>
      <c r="FTZ29" s="255"/>
      <c r="FUA29" s="255"/>
      <c r="FUB29" s="255"/>
      <c r="FUC29" s="255"/>
      <c r="FUD29" s="255"/>
      <c r="FUE29" s="255"/>
      <c r="FUF29" s="255"/>
      <c r="FUG29" s="255"/>
      <c r="FUH29" s="255"/>
      <c r="FUI29" s="255"/>
      <c r="FUJ29" s="255"/>
      <c r="FUK29" s="255"/>
      <c r="FUL29" s="255"/>
      <c r="FUM29" s="255"/>
      <c r="FUN29" s="255"/>
      <c r="FUO29" s="255"/>
      <c r="FUP29" s="255"/>
      <c r="FUQ29" s="255"/>
      <c r="FUR29" s="255"/>
      <c r="FUS29" s="255"/>
      <c r="FUT29" s="255"/>
      <c r="FUU29" s="255"/>
      <c r="FUV29" s="255"/>
      <c r="FUW29" s="255"/>
      <c r="FUX29" s="255"/>
      <c r="FUY29" s="255"/>
      <c r="FUZ29" s="255"/>
      <c r="FVA29" s="255"/>
      <c r="FVB29" s="255"/>
      <c r="FVC29" s="255"/>
      <c r="FVD29" s="255"/>
      <c r="FVE29" s="255"/>
      <c r="FVF29" s="255"/>
      <c r="FVG29" s="255"/>
      <c r="FVH29" s="255"/>
      <c r="FVI29" s="255"/>
      <c r="FVJ29" s="255"/>
      <c r="FVK29" s="255"/>
      <c r="FVL29" s="255"/>
      <c r="FVM29" s="255"/>
      <c r="FVN29" s="255"/>
      <c r="FVO29" s="255"/>
      <c r="FVP29" s="255"/>
      <c r="FVQ29" s="255"/>
      <c r="FVR29" s="255"/>
      <c r="FVS29" s="255"/>
      <c r="FVT29" s="255"/>
      <c r="FVU29" s="255"/>
      <c r="FVV29" s="255"/>
      <c r="FVW29" s="255"/>
      <c r="FVX29" s="255"/>
      <c r="FVY29" s="255"/>
      <c r="FVZ29" s="255"/>
      <c r="FWA29" s="255"/>
      <c r="FWB29" s="255"/>
      <c r="FWC29" s="255"/>
      <c r="FWD29" s="255"/>
      <c r="FWE29" s="255"/>
      <c r="FWF29" s="255"/>
      <c r="FWG29" s="255"/>
      <c r="FWH29" s="255"/>
      <c r="FWI29" s="255"/>
      <c r="FWJ29" s="255"/>
      <c r="FWK29" s="255"/>
      <c r="FWL29" s="255"/>
      <c r="FWM29" s="255"/>
      <c r="FWN29" s="255"/>
      <c r="FWO29" s="255"/>
      <c r="FWP29" s="255"/>
      <c r="FWQ29" s="255"/>
      <c r="FWR29" s="255"/>
      <c r="FWS29" s="255"/>
      <c r="FWT29" s="255"/>
      <c r="FWU29" s="255"/>
      <c r="FWV29" s="255"/>
      <c r="FWW29" s="255"/>
      <c r="FWX29" s="255"/>
      <c r="FWY29" s="255"/>
      <c r="FWZ29" s="255"/>
      <c r="FXA29" s="255"/>
      <c r="FXB29" s="255"/>
      <c r="FXC29" s="255"/>
      <c r="FXD29" s="255"/>
      <c r="FXE29" s="255"/>
      <c r="FXF29" s="255"/>
      <c r="FXG29" s="255"/>
      <c r="FXH29" s="255"/>
      <c r="FXI29" s="255"/>
      <c r="FXJ29" s="255"/>
      <c r="FXK29" s="255"/>
      <c r="FXL29" s="255"/>
      <c r="FXM29" s="255"/>
      <c r="FXN29" s="255"/>
      <c r="FXO29" s="255"/>
      <c r="FXP29" s="255"/>
      <c r="FXQ29" s="255"/>
      <c r="FXR29" s="255"/>
      <c r="FXS29" s="255"/>
      <c r="FXT29" s="255"/>
      <c r="FXU29" s="255"/>
      <c r="FXV29" s="255"/>
      <c r="FXW29" s="255"/>
      <c r="FXX29" s="255"/>
      <c r="FXY29" s="255"/>
      <c r="FXZ29" s="255"/>
      <c r="FYA29" s="255"/>
      <c r="FYB29" s="255"/>
      <c r="FYC29" s="255"/>
      <c r="FYD29" s="255"/>
      <c r="FYE29" s="255"/>
      <c r="FYF29" s="255"/>
      <c r="FYG29" s="255"/>
      <c r="FYH29" s="255"/>
      <c r="FYI29" s="255"/>
      <c r="FYJ29" s="255"/>
      <c r="FYK29" s="255"/>
      <c r="FYL29" s="255"/>
      <c r="FYM29" s="255"/>
      <c r="FYN29" s="255"/>
      <c r="FYO29" s="255"/>
      <c r="FYP29" s="255"/>
      <c r="FYQ29" s="255"/>
      <c r="FYR29" s="255"/>
      <c r="FYS29" s="255"/>
      <c r="FYT29" s="255"/>
      <c r="FYU29" s="255"/>
      <c r="FYV29" s="255"/>
      <c r="FYW29" s="255"/>
      <c r="FYX29" s="255"/>
      <c r="FYY29" s="255"/>
      <c r="FYZ29" s="255"/>
      <c r="FZA29" s="255"/>
      <c r="FZB29" s="255"/>
      <c r="FZC29" s="255"/>
      <c r="FZD29" s="255"/>
      <c r="FZE29" s="255"/>
      <c r="FZF29" s="255"/>
      <c r="FZG29" s="255"/>
      <c r="FZH29" s="255"/>
      <c r="FZI29" s="255"/>
      <c r="FZJ29" s="255"/>
      <c r="FZK29" s="255"/>
      <c r="FZL29" s="255"/>
      <c r="FZM29" s="255"/>
      <c r="FZN29" s="255"/>
      <c r="FZO29" s="255"/>
      <c r="FZP29" s="255"/>
      <c r="FZQ29" s="255"/>
      <c r="FZR29" s="255"/>
      <c r="FZS29" s="255"/>
      <c r="FZT29" s="255"/>
      <c r="FZU29" s="255"/>
      <c r="FZV29" s="255"/>
      <c r="FZW29" s="255"/>
      <c r="FZX29" s="255"/>
      <c r="FZY29" s="255"/>
      <c r="FZZ29" s="255"/>
      <c r="GAA29" s="255"/>
      <c r="GAB29" s="255"/>
      <c r="GAC29" s="255"/>
      <c r="GAD29" s="255"/>
      <c r="GAE29" s="255"/>
      <c r="GAF29" s="255"/>
      <c r="GAG29" s="255"/>
      <c r="GAH29" s="255"/>
      <c r="GAI29" s="255"/>
      <c r="GAJ29" s="255"/>
      <c r="GAK29" s="255"/>
      <c r="GAL29" s="255"/>
      <c r="GAM29" s="255"/>
      <c r="GAN29" s="255"/>
      <c r="GAO29" s="255"/>
      <c r="GAP29" s="255"/>
      <c r="GAQ29" s="255"/>
      <c r="GAR29" s="255"/>
      <c r="GAS29" s="255"/>
      <c r="GAT29" s="255"/>
      <c r="GAU29" s="255"/>
      <c r="GAV29" s="255"/>
      <c r="GAW29" s="255"/>
      <c r="GAX29" s="255"/>
      <c r="GAY29" s="255"/>
      <c r="GAZ29" s="255"/>
      <c r="GBA29" s="255"/>
      <c r="GBB29" s="255"/>
      <c r="GBC29" s="255"/>
      <c r="GBD29" s="255"/>
      <c r="GBE29" s="255"/>
      <c r="GBF29" s="255"/>
      <c r="GBG29" s="255"/>
      <c r="GBH29" s="255"/>
      <c r="GBI29" s="255"/>
      <c r="GBJ29" s="255"/>
      <c r="GBK29" s="255"/>
      <c r="GBL29" s="255"/>
      <c r="GBM29" s="255"/>
      <c r="GBN29" s="255"/>
      <c r="GBO29" s="255"/>
      <c r="GBP29" s="255"/>
      <c r="GBQ29" s="255"/>
      <c r="GBR29" s="255"/>
      <c r="GBS29" s="255"/>
      <c r="GBT29" s="255"/>
      <c r="GBU29" s="255"/>
      <c r="GBV29" s="255"/>
      <c r="GBW29" s="255"/>
      <c r="GBX29" s="255"/>
      <c r="GBY29" s="255"/>
      <c r="GBZ29" s="255"/>
      <c r="GCA29" s="255"/>
      <c r="GCB29" s="255"/>
      <c r="GCC29" s="255"/>
      <c r="GCD29" s="255"/>
      <c r="GCE29" s="255"/>
      <c r="GCF29" s="255"/>
      <c r="GCG29" s="255"/>
      <c r="GCH29" s="255"/>
      <c r="GCI29" s="255"/>
      <c r="GCJ29" s="255"/>
      <c r="GCK29" s="255"/>
      <c r="GCL29" s="255"/>
      <c r="GCM29" s="255"/>
      <c r="GCN29" s="255"/>
      <c r="GCO29" s="255"/>
      <c r="GCP29" s="255"/>
      <c r="GCQ29" s="255"/>
      <c r="GCR29" s="255"/>
      <c r="GCS29" s="255"/>
      <c r="GCT29" s="255"/>
      <c r="GCU29" s="255"/>
      <c r="GCV29" s="255"/>
      <c r="GCW29" s="255"/>
      <c r="GCX29" s="255"/>
      <c r="GCY29" s="255"/>
      <c r="GCZ29" s="255"/>
      <c r="GDA29" s="255"/>
      <c r="GDB29" s="255"/>
      <c r="GDC29" s="255"/>
      <c r="GDD29" s="255"/>
      <c r="GDE29" s="255"/>
      <c r="GDF29" s="255"/>
      <c r="GDG29" s="255"/>
      <c r="GDH29" s="255"/>
      <c r="GDI29" s="255"/>
      <c r="GDJ29" s="255"/>
      <c r="GDK29" s="255"/>
      <c r="GDL29" s="255"/>
      <c r="GDM29" s="255"/>
      <c r="GDN29" s="255"/>
      <c r="GDO29" s="255"/>
      <c r="GDP29" s="255"/>
      <c r="GDQ29" s="255"/>
      <c r="GDR29" s="255"/>
      <c r="GDS29" s="255"/>
      <c r="GDT29" s="255"/>
      <c r="GDU29" s="255"/>
      <c r="GDV29" s="255"/>
      <c r="GDW29" s="255"/>
      <c r="GDX29" s="255"/>
      <c r="GDY29" s="255"/>
      <c r="GDZ29" s="255"/>
      <c r="GEA29" s="255"/>
      <c r="GEB29" s="255"/>
      <c r="GEC29" s="255"/>
      <c r="GED29" s="255"/>
      <c r="GEE29" s="255"/>
      <c r="GEF29" s="255"/>
      <c r="GEG29" s="255"/>
      <c r="GEH29" s="255"/>
      <c r="GEI29" s="255"/>
      <c r="GEJ29" s="255"/>
      <c r="GEK29" s="255"/>
      <c r="GEL29" s="255"/>
      <c r="GEM29" s="255"/>
      <c r="GEN29" s="255"/>
      <c r="GEO29" s="255"/>
      <c r="GEP29" s="255"/>
      <c r="GEQ29" s="255"/>
      <c r="GER29" s="255"/>
      <c r="GES29" s="255"/>
      <c r="GET29" s="255"/>
      <c r="GEU29" s="255"/>
      <c r="GEV29" s="255"/>
      <c r="GEW29" s="255"/>
      <c r="GEX29" s="255"/>
      <c r="GEY29" s="255"/>
      <c r="GEZ29" s="255"/>
      <c r="GFA29" s="255"/>
      <c r="GFB29" s="255"/>
      <c r="GFC29" s="255"/>
      <c r="GFD29" s="255"/>
      <c r="GFE29" s="255"/>
      <c r="GFF29" s="255"/>
      <c r="GFG29" s="255"/>
      <c r="GFH29" s="255"/>
      <c r="GFI29" s="255"/>
      <c r="GFJ29" s="255"/>
      <c r="GFK29" s="255"/>
      <c r="GFL29" s="255"/>
      <c r="GFM29" s="255"/>
      <c r="GFN29" s="255"/>
      <c r="GFO29" s="255"/>
      <c r="GFP29" s="255"/>
      <c r="GFQ29" s="255"/>
      <c r="GFR29" s="255"/>
      <c r="GFS29" s="255"/>
      <c r="GFT29" s="255"/>
      <c r="GFU29" s="255"/>
      <c r="GFV29" s="255"/>
      <c r="GFW29" s="255"/>
      <c r="GFX29" s="255"/>
      <c r="GFY29" s="255"/>
      <c r="GFZ29" s="255"/>
      <c r="GGA29" s="255"/>
      <c r="GGB29" s="255"/>
      <c r="GGC29" s="255"/>
      <c r="GGD29" s="255"/>
      <c r="GGE29" s="255"/>
      <c r="GGF29" s="255"/>
      <c r="GGG29" s="255"/>
      <c r="GGH29" s="255"/>
      <c r="GGI29" s="255"/>
      <c r="GGJ29" s="255"/>
      <c r="GGK29" s="255"/>
      <c r="GGL29" s="255"/>
      <c r="GGM29" s="255"/>
      <c r="GGN29" s="255"/>
      <c r="GGO29" s="255"/>
      <c r="GGP29" s="255"/>
      <c r="GGQ29" s="255"/>
      <c r="GGR29" s="255"/>
      <c r="GGS29" s="255"/>
      <c r="GGT29" s="255"/>
      <c r="GGU29" s="255"/>
      <c r="GGV29" s="255"/>
      <c r="GGW29" s="255"/>
      <c r="GGX29" s="255"/>
      <c r="GGY29" s="255"/>
      <c r="GGZ29" s="255"/>
      <c r="GHA29" s="255"/>
      <c r="GHB29" s="255"/>
      <c r="GHC29" s="255"/>
      <c r="GHD29" s="255"/>
      <c r="GHE29" s="255"/>
      <c r="GHF29" s="255"/>
      <c r="GHG29" s="255"/>
      <c r="GHH29" s="255"/>
      <c r="GHI29" s="255"/>
      <c r="GHJ29" s="255"/>
      <c r="GHK29" s="255"/>
      <c r="GHL29" s="255"/>
      <c r="GHM29" s="255"/>
      <c r="GHN29" s="255"/>
      <c r="GHO29" s="255"/>
      <c r="GHP29" s="255"/>
      <c r="GHQ29" s="255"/>
      <c r="GHR29" s="255"/>
      <c r="GHS29" s="255"/>
      <c r="GHT29" s="255"/>
      <c r="GHU29" s="255"/>
      <c r="GHV29" s="255"/>
      <c r="GHW29" s="255"/>
      <c r="GHX29" s="255"/>
      <c r="GHY29" s="255"/>
      <c r="GHZ29" s="255"/>
      <c r="GIA29" s="255"/>
      <c r="GIB29" s="255"/>
      <c r="GIC29" s="255"/>
      <c r="GID29" s="255"/>
      <c r="GIE29" s="255"/>
      <c r="GIF29" s="255"/>
      <c r="GIG29" s="255"/>
      <c r="GIH29" s="255"/>
      <c r="GII29" s="255"/>
      <c r="GIJ29" s="255"/>
      <c r="GIK29" s="255"/>
      <c r="GIL29" s="255"/>
      <c r="GIM29" s="255"/>
      <c r="GIN29" s="255"/>
      <c r="GIO29" s="255"/>
      <c r="GIP29" s="255"/>
      <c r="GIQ29" s="255"/>
      <c r="GIR29" s="255"/>
      <c r="GIS29" s="255"/>
      <c r="GIT29" s="255"/>
      <c r="GIU29" s="255"/>
      <c r="GIV29" s="255"/>
      <c r="GIW29" s="255"/>
      <c r="GIX29" s="255"/>
      <c r="GIY29" s="255"/>
      <c r="GIZ29" s="255"/>
      <c r="GJA29" s="255"/>
      <c r="GJB29" s="255"/>
      <c r="GJC29" s="255"/>
      <c r="GJD29" s="255"/>
      <c r="GJE29" s="255"/>
      <c r="GJF29" s="255"/>
      <c r="GJG29" s="255"/>
      <c r="GJH29" s="255"/>
      <c r="GJI29" s="255"/>
      <c r="GJJ29" s="255"/>
      <c r="GJK29" s="255"/>
      <c r="GJL29" s="255"/>
      <c r="GJM29" s="255"/>
      <c r="GJN29" s="255"/>
      <c r="GJO29" s="255"/>
      <c r="GJP29" s="255"/>
      <c r="GJQ29" s="255"/>
      <c r="GJR29" s="255"/>
      <c r="GJS29" s="255"/>
      <c r="GJT29" s="255"/>
      <c r="GJU29" s="255"/>
      <c r="GJV29" s="255"/>
      <c r="GJW29" s="255"/>
      <c r="GJX29" s="255"/>
      <c r="GJY29" s="255"/>
      <c r="GJZ29" s="255"/>
      <c r="GKA29" s="255"/>
      <c r="GKB29" s="255"/>
      <c r="GKC29" s="255"/>
      <c r="GKD29" s="255"/>
      <c r="GKE29" s="255"/>
      <c r="GKF29" s="255"/>
      <c r="GKG29" s="255"/>
      <c r="GKH29" s="255"/>
      <c r="GKI29" s="255"/>
      <c r="GKJ29" s="255"/>
      <c r="GKK29" s="255"/>
      <c r="GKL29" s="255"/>
      <c r="GKM29" s="255"/>
      <c r="GKN29" s="255"/>
      <c r="GKO29" s="255"/>
      <c r="GKP29" s="255"/>
      <c r="GKQ29" s="255"/>
      <c r="GKR29" s="255"/>
      <c r="GKS29" s="255"/>
      <c r="GKT29" s="255"/>
      <c r="GKU29" s="255"/>
      <c r="GKV29" s="255"/>
      <c r="GKW29" s="255"/>
      <c r="GKX29" s="255"/>
      <c r="GKY29" s="255"/>
      <c r="GKZ29" s="255"/>
      <c r="GLA29" s="255"/>
      <c r="GLB29" s="255"/>
      <c r="GLC29" s="255"/>
      <c r="GLD29" s="255"/>
      <c r="GLE29" s="255"/>
      <c r="GLF29" s="255"/>
      <c r="GLG29" s="255"/>
      <c r="GLH29" s="255"/>
      <c r="GLI29" s="255"/>
      <c r="GLJ29" s="255"/>
      <c r="GLK29" s="255"/>
      <c r="GLL29" s="255"/>
      <c r="GLM29" s="255"/>
      <c r="GLN29" s="255"/>
      <c r="GLO29" s="255"/>
      <c r="GLP29" s="255"/>
      <c r="GLQ29" s="255"/>
      <c r="GLR29" s="255"/>
      <c r="GLS29" s="255"/>
      <c r="GLT29" s="255"/>
      <c r="GLU29" s="255"/>
      <c r="GLV29" s="255"/>
      <c r="GLW29" s="255"/>
      <c r="GLX29" s="255"/>
      <c r="GLY29" s="255"/>
      <c r="GLZ29" s="255"/>
      <c r="GMA29" s="255"/>
      <c r="GMB29" s="255"/>
      <c r="GMC29" s="255"/>
      <c r="GMD29" s="255"/>
      <c r="GME29" s="255"/>
      <c r="GMF29" s="255"/>
      <c r="GMG29" s="255"/>
      <c r="GMH29" s="255"/>
      <c r="GMI29" s="255"/>
      <c r="GMJ29" s="255"/>
      <c r="GMK29" s="255"/>
      <c r="GML29" s="255"/>
      <c r="GMM29" s="255"/>
      <c r="GMN29" s="255"/>
      <c r="GMO29" s="255"/>
      <c r="GMP29" s="255"/>
      <c r="GMQ29" s="255"/>
      <c r="GMR29" s="255"/>
      <c r="GMS29" s="255"/>
      <c r="GMT29" s="255"/>
      <c r="GMU29" s="255"/>
      <c r="GMV29" s="255"/>
      <c r="GMW29" s="255"/>
      <c r="GMX29" s="255"/>
      <c r="GMY29" s="255"/>
      <c r="GMZ29" s="255"/>
      <c r="GNA29" s="255"/>
      <c r="GNB29" s="255"/>
      <c r="GNC29" s="255"/>
      <c r="GND29" s="255"/>
      <c r="GNE29" s="255"/>
      <c r="GNF29" s="255"/>
      <c r="GNG29" s="255"/>
      <c r="GNH29" s="255"/>
      <c r="GNI29" s="255"/>
      <c r="GNJ29" s="255"/>
      <c r="GNK29" s="255"/>
      <c r="GNL29" s="255"/>
      <c r="GNM29" s="255"/>
      <c r="GNN29" s="255"/>
      <c r="GNO29" s="255"/>
      <c r="GNP29" s="255"/>
      <c r="GNQ29" s="255"/>
      <c r="GNR29" s="255"/>
      <c r="GNS29" s="255"/>
      <c r="GNT29" s="255"/>
      <c r="GNU29" s="255"/>
      <c r="GNV29" s="255"/>
      <c r="GNW29" s="255"/>
      <c r="GNX29" s="255"/>
      <c r="GNY29" s="255"/>
      <c r="GNZ29" s="255"/>
      <c r="GOA29" s="255"/>
      <c r="GOB29" s="255"/>
      <c r="GOC29" s="255"/>
      <c r="GOD29" s="255"/>
      <c r="GOE29" s="255"/>
      <c r="GOF29" s="255"/>
      <c r="GOG29" s="255"/>
      <c r="GOH29" s="255"/>
      <c r="GOI29" s="255"/>
      <c r="GOJ29" s="255"/>
      <c r="GOK29" s="255"/>
      <c r="GOL29" s="255"/>
      <c r="GOM29" s="255"/>
      <c r="GON29" s="255"/>
      <c r="GOO29" s="255"/>
      <c r="GOP29" s="255"/>
      <c r="GOQ29" s="255"/>
      <c r="GOR29" s="255"/>
      <c r="GOS29" s="255"/>
      <c r="GOT29" s="255"/>
      <c r="GOU29" s="255"/>
      <c r="GOV29" s="255"/>
      <c r="GOW29" s="255"/>
      <c r="GOX29" s="255"/>
      <c r="GOY29" s="255"/>
      <c r="GOZ29" s="255"/>
      <c r="GPA29" s="255"/>
      <c r="GPB29" s="255"/>
      <c r="GPC29" s="255"/>
      <c r="GPD29" s="255"/>
      <c r="GPE29" s="255"/>
      <c r="GPF29" s="255"/>
      <c r="GPG29" s="255"/>
      <c r="GPH29" s="255"/>
      <c r="GPI29" s="255"/>
      <c r="GPJ29" s="255"/>
      <c r="GPK29" s="255"/>
      <c r="GPL29" s="255"/>
      <c r="GPM29" s="255"/>
      <c r="GPN29" s="255"/>
      <c r="GPO29" s="255"/>
      <c r="GPP29" s="255"/>
      <c r="GPQ29" s="255"/>
      <c r="GPR29" s="255"/>
      <c r="GPS29" s="255"/>
      <c r="GPT29" s="255"/>
      <c r="GPU29" s="255"/>
      <c r="GPV29" s="255"/>
      <c r="GPW29" s="255"/>
      <c r="GPX29" s="255"/>
      <c r="GPY29" s="255"/>
      <c r="GPZ29" s="255"/>
      <c r="GQA29" s="255"/>
      <c r="GQB29" s="255"/>
      <c r="GQC29" s="255"/>
      <c r="GQD29" s="255"/>
      <c r="GQE29" s="255"/>
      <c r="GQF29" s="255"/>
      <c r="GQG29" s="255"/>
      <c r="GQH29" s="255"/>
      <c r="GQI29" s="255"/>
      <c r="GQJ29" s="255"/>
      <c r="GQK29" s="255"/>
      <c r="GQL29" s="255"/>
      <c r="GQM29" s="255"/>
      <c r="GQN29" s="255"/>
      <c r="GQO29" s="255"/>
      <c r="GQP29" s="255"/>
      <c r="GQQ29" s="255"/>
      <c r="GQR29" s="255"/>
      <c r="GQS29" s="255"/>
      <c r="GQT29" s="255"/>
      <c r="GQU29" s="255"/>
      <c r="GQV29" s="255"/>
      <c r="GQW29" s="255"/>
      <c r="GQX29" s="255"/>
      <c r="GQY29" s="255"/>
      <c r="GQZ29" s="255"/>
      <c r="GRA29" s="255"/>
      <c r="GRB29" s="255"/>
      <c r="GRC29" s="255"/>
      <c r="GRD29" s="255"/>
      <c r="GRE29" s="255"/>
      <c r="GRF29" s="255"/>
      <c r="GRG29" s="255"/>
      <c r="GRH29" s="255"/>
      <c r="GRI29" s="255"/>
      <c r="GRJ29" s="255"/>
      <c r="GRK29" s="255"/>
      <c r="GRL29" s="255"/>
      <c r="GRM29" s="255"/>
      <c r="GRN29" s="255"/>
      <c r="GRO29" s="255"/>
      <c r="GRP29" s="255"/>
      <c r="GRQ29" s="255"/>
      <c r="GRR29" s="255"/>
      <c r="GRS29" s="255"/>
      <c r="GRT29" s="255"/>
      <c r="GRU29" s="255"/>
      <c r="GRV29" s="255"/>
      <c r="GRW29" s="255"/>
      <c r="GRX29" s="255"/>
      <c r="GRY29" s="255"/>
      <c r="GRZ29" s="255"/>
      <c r="GSA29" s="255"/>
      <c r="GSB29" s="255"/>
      <c r="GSC29" s="255"/>
      <c r="GSD29" s="255"/>
      <c r="GSE29" s="255"/>
      <c r="GSF29" s="255"/>
      <c r="GSG29" s="255"/>
      <c r="GSH29" s="255"/>
      <c r="GSI29" s="255"/>
      <c r="GSJ29" s="255"/>
      <c r="GSK29" s="255"/>
      <c r="GSL29" s="255"/>
      <c r="GSM29" s="255"/>
      <c r="GSN29" s="255"/>
      <c r="GSO29" s="255"/>
      <c r="GSP29" s="255"/>
      <c r="GSQ29" s="255"/>
      <c r="GSR29" s="255"/>
      <c r="GSS29" s="255"/>
      <c r="GST29" s="255"/>
      <c r="GSU29" s="255"/>
      <c r="GSV29" s="255"/>
      <c r="GSW29" s="255"/>
      <c r="GSX29" s="255"/>
      <c r="GSY29" s="255"/>
      <c r="GSZ29" s="255"/>
      <c r="GTA29" s="255"/>
      <c r="GTB29" s="255"/>
      <c r="GTC29" s="255"/>
      <c r="GTD29" s="255"/>
      <c r="GTE29" s="255"/>
      <c r="GTF29" s="255"/>
      <c r="GTG29" s="255"/>
      <c r="GTH29" s="255"/>
      <c r="GTI29" s="255"/>
      <c r="GTJ29" s="255"/>
      <c r="GTK29" s="255"/>
      <c r="GTL29" s="255"/>
      <c r="GTM29" s="255"/>
      <c r="GTN29" s="255"/>
      <c r="GTO29" s="255"/>
      <c r="GTP29" s="255"/>
      <c r="GTQ29" s="255"/>
      <c r="GTR29" s="255"/>
      <c r="GTS29" s="255"/>
      <c r="GTT29" s="255"/>
      <c r="GTU29" s="255"/>
      <c r="GTV29" s="255"/>
      <c r="GTW29" s="255"/>
      <c r="GTX29" s="255"/>
      <c r="GTY29" s="255"/>
      <c r="GTZ29" s="255"/>
      <c r="GUA29" s="255"/>
      <c r="GUB29" s="255"/>
      <c r="GUC29" s="255"/>
      <c r="GUD29" s="255"/>
      <c r="GUE29" s="255"/>
      <c r="GUF29" s="255"/>
      <c r="GUG29" s="255"/>
      <c r="GUH29" s="255"/>
      <c r="GUI29" s="255"/>
      <c r="GUJ29" s="255"/>
      <c r="GUK29" s="255"/>
      <c r="GUL29" s="255"/>
      <c r="GUM29" s="255"/>
      <c r="GUN29" s="255"/>
      <c r="GUO29" s="255"/>
      <c r="GUP29" s="255"/>
      <c r="GUQ29" s="255"/>
      <c r="GUR29" s="255"/>
      <c r="GUS29" s="255"/>
      <c r="GUT29" s="255"/>
      <c r="GUU29" s="255"/>
      <c r="GUV29" s="255"/>
      <c r="GUW29" s="255"/>
      <c r="GUX29" s="255"/>
      <c r="GUY29" s="255"/>
      <c r="GUZ29" s="255"/>
      <c r="GVA29" s="255"/>
      <c r="GVB29" s="255"/>
      <c r="GVC29" s="255"/>
      <c r="GVD29" s="255"/>
      <c r="GVE29" s="255"/>
      <c r="GVF29" s="255"/>
      <c r="GVG29" s="255"/>
      <c r="GVH29" s="255"/>
      <c r="GVI29" s="255"/>
      <c r="GVJ29" s="255"/>
      <c r="GVK29" s="255"/>
      <c r="GVL29" s="255"/>
      <c r="GVM29" s="255"/>
      <c r="GVN29" s="255"/>
      <c r="GVO29" s="255"/>
      <c r="GVP29" s="255"/>
      <c r="GVQ29" s="255"/>
      <c r="GVR29" s="255"/>
      <c r="GVS29" s="255"/>
      <c r="GVT29" s="255"/>
      <c r="GVU29" s="255"/>
      <c r="GVV29" s="255"/>
      <c r="GVW29" s="255"/>
      <c r="GVX29" s="255"/>
      <c r="GVY29" s="255"/>
      <c r="GVZ29" s="255"/>
      <c r="GWA29" s="255"/>
      <c r="GWB29" s="255"/>
      <c r="GWC29" s="255"/>
      <c r="GWD29" s="255"/>
      <c r="GWE29" s="255"/>
      <c r="GWF29" s="255"/>
      <c r="GWG29" s="255"/>
      <c r="GWH29" s="255"/>
      <c r="GWI29" s="255"/>
      <c r="GWJ29" s="255"/>
      <c r="GWK29" s="255"/>
      <c r="GWL29" s="255"/>
      <c r="GWM29" s="255"/>
      <c r="GWN29" s="255"/>
      <c r="GWO29" s="255"/>
      <c r="GWP29" s="255"/>
      <c r="GWQ29" s="255"/>
      <c r="GWR29" s="255"/>
      <c r="GWS29" s="255"/>
      <c r="GWT29" s="255"/>
      <c r="GWU29" s="255"/>
      <c r="GWV29" s="255"/>
      <c r="GWW29" s="255"/>
      <c r="GWX29" s="255"/>
      <c r="GWY29" s="255"/>
      <c r="GWZ29" s="255"/>
      <c r="GXA29" s="255"/>
      <c r="GXB29" s="255"/>
      <c r="GXC29" s="255"/>
      <c r="GXD29" s="255"/>
      <c r="GXE29" s="255"/>
      <c r="GXF29" s="255"/>
      <c r="GXG29" s="255"/>
      <c r="GXH29" s="255"/>
      <c r="GXI29" s="255"/>
      <c r="GXJ29" s="255"/>
      <c r="GXK29" s="255"/>
      <c r="GXL29" s="255"/>
      <c r="GXM29" s="255"/>
      <c r="GXN29" s="255"/>
      <c r="GXO29" s="255"/>
      <c r="GXP29" s="255"/>
      <c r="GXQ29" s="255"/>
      <c r="GXR29" s="255"/>
      <c r="GXS29" s="255"/>
      <c r="GXT29" s="255"/>
      <c r="GXU29" s="255"/>
      <c r="GXV29" s="255"/>
      <c r="GXW29" s="255"/>
      <c r="GXX29" s="255"/>
      <c r="GXY29" s="255"/>
      <c r="GXZ29" s="255"/>
      <c r="GYA29" s="255"/>
      <c r="GYB29" s="255"/>
      <c r="GYC29" s="255"/>
      <c r="GYD29" s="255"/>
      <c r="GYE29" s="255"/>
      <c r="GYF29" s="255"/>
      <c r="GYG29" s="255"/>
      <c r="GYH29" s="255"/>
      <c r="GYI29" s="255"/>
      <c r="GYJ29" s="255"/>
      <c r="GYK29" s="255"/>
      <c r="GYL29" s="255"/>
      <c r="GYM29" s="255"/>
      <c r="GYN29" s="255"/>
      <c r="GYO29" s="255"/>
      <c r="GYP29" s="255"/>
      <c r="GYQ29" s="255"/>
      <c r="GYR29" s="255"/>
      <c r="GYS29" s="255"/>
      <c r="GYT29" s="255"/>
      <c r="GYU29" s="255"/>
      <c r="GYV29" s="255"/>
      <c r="GYW29" s="255"/>
      <c r="GYX29" s="255"/>
      <c r="GYY29" s="255"/>
      <c r="GYZ29" s="255"/>
      <c r="GZA29" s="255"/>
      <c r="GZB29" s="255"/>
      <c r="GZC29" s="255"/>
      <c r="GZD29" s="255"/>
      <c r="GZE29" s="255"/>
      <c r="GZF29" s="255"/>
      <c r="GZG29" s="255"/>
      <c r="GZH29" s="255"/>
      <c r="GZI29" s="255"/>
      <c r="GZJ29" s="255"/>
      <c r="GZK29" s="255"/>
      <c r="GZL29" s="255"/>
      <c r="GZM29" s="255"/>
      <c r="GZN29" s="255"/>
      <c r="GZO29" s="255"/>
      <c r="GZP29" s="255"/>
      <c r="GZQ29" s="255"/>
      <c r="GZR29" s="255"/>
      <c r="GZS29" s="255"/>
      <c r="GZT29" s="255"/>
      <c r="GZU29" s="255"/>
      <c r="GZV29" s="255"/>
      <c r="GZW29" s="255"/>
      <c r="GZX29" s="255"/>
      <c r="GZY29" s="255"/>
      <c r="GZZ29" s="255"/>
      <c r="HAA29" s="255"/>
      <c r="HAB29" s="255"/>
      <c r="HAC29" s="255"/>
      <c r="HAD29" s="255"/>
      <c r="HAE29" s="255"/>
      <c r="HAF29" s="255"/>
      <c r="HAG29" s="255"/>
      <c r="HAH29" s="255"/>
      <c r="HAI29" s="255"/>
      <c r="HAJ29" s="255"/>
      <c r="HAK29" s="255"/>
      <c r="HAL29" s="255"/>
      <c r="HAM29" s="255"/>
      <c r="HAN29" s="255"/>
      <c r="HAO29" s="255"/>
      <c r="HAP29" s="255"/>
      <c r="HAQ29" s="255"/>
      <c r="HAR29" s="255"/>
      <c r="HAS29" s="255"/>
      <c r="HAT29" s="255"/>
      <c r="HAU29" s="255"/>
      <c r="HAV29" s="255"/>
      <c r="HAW29" s="255"/>
      <c r="HAX29" s="255"/>
      <c r="HAY29" s="255"/>
      <c r="HAZ29" s="255"/>
      <c r="HBA29" s="255"/>
      <c r="HBB29" s="255"/>
      <c r="HBC29" s="255"/>
      <c r="HBD29" s="255"/>
      <c r="HBE29" s="255"/>
      <c r="HBF29" s="255"/>
      <c r="HBG29" s="255"/>
      <c r="HBH29" s="255"/>
      <c r="HBI29" s="255"/>
      <c r="HBJ29" s="255"/>
      <c r="HBK29" s="255"/>
      <c r="HBL29" s="255"/>
      <c r="HBM29" s="255"/>
      <c r="HBN29" s="255"/>
      <c r="HBO29" s="255"/>
      <c r="HBP29" s="255"/>
      <c r="HBQ29" s="255"/>
      <c r="HBR29" s="255"/>
      <c r="HBS29" s="255"/>
      <c r="HBT29" s="255"/>
      <c r="HBU29" s="255"/>
      <c r="HBV29" s="255"/>
      <c r="HBW29" s="255"/>
      <c r="HBX29" s="255"/>
      <c r="HBY29" s="255"/>
      <c r="HBZ29" s="255"/>
      <c r="HCA29" s="255"/>
      <c r="HCB29" s="255"/>
      <c r="HCC29" s="255"/>
      <c r="HCD29" s="255"/>
      <c r="HCE29" s="255"/>
      <c r="HCF29" s="255"/>
      <c r="HCG29" s="255"/>
      <c r="HCH29" s="255"/>
      <c r="HCI29" s="255"/>
      <c r="HCJ29" s="255"/>
      <c r="HCK29" s="255"/>
      <c r="HCL29" s="255"/>
      <c r="HCM29" s="255"/>
      <c r="HCN29" s="255"/>
      <c r="HCO29" s="255"/>
      <c r="HCP29" s="255"/>
      <c r="HCQ29" s="255"/>
      <c r="HCR29" s="255"/>
      <c r="HCS29" s="255"/>
      <c r="HCT29" s="255"/>
      <c r="HCU29" s="255"/>
      <c r="HCV29" s="255"/>
      <c r="HCW29" s="255"/>
      <c r="HCX29" s="255"/>
      <c r="HCY29" s="255"/>
      <c r="HCZ29" s="255"/>
      <c r="HDA29" s="255"/>
      <c r="HDB29" s="255"/>
      <c r="HDC29" s="255"/>
      <c r="HDD29" s="255"/>
      <c r="HDE29" s="255"/>
      <c r="HDF29" s="255"/>
      <c r="HDG29" s="255"/>
      <c r="HDH29" s="255"/>
      <c r="HDI29" s="255"/>
      <c r="HDJ29" s="255"/>
      <c r="HDK29" s="255"/>
      <c r="HDL29" s="255"/>
      <c r="HDM29" s="255"/>
      <c r="HDN29" s="255"/>
      <c r="HDO29" s="255"/>
      <c r="HDP29" s="255"/>
      <c r="HDQ29" s="255"/>
      <c r="HDR29" s="255"/>
      <c r="HDS29" s="255"/>
      <c r="HDT29" s="255"/>
      <c r="HDU29" s="255"/>
      <c r="HDV29" s="255"/>
      <c r="HDW29" s="255"/>
      <c r="HDX29" s="255"/>
      <c r="HDY29" s="255"/>
      <c r="HDZ29" s="255"/>
      <c r="HEA29" s="255"/>
      <c r="HEB29" s="255"/>
      <c r="HEC29" s="255"/>
      <c r="HED29" s="255"/>
      <c r="HEE29" s="255"/>
      <c r="HEF29" s="255"/>
      <c r="HEG29" s="255"/>
      <c r="HEH29" s="255"/>
      <c r="HEI29" s="255"/>
      <c r="HEJ29" s="255"/>
      <c r="HEK29" s="255"/>
      <c r="HEL29" s="255"/>
      <c r="HEM29" s="255"/>
      <c r="HEN29" s="255"/>
      <c r="HEO29" s="255"/>
      <c r="HEP29" s="255"/>
      <c r="HEQ29" s="255"/>
      <c r="HER29" s="255"/>
      <c r="HES29" s="255"/>
      <c r="HET29" s="255"/>
      <c r="HEU29" s="255"/>
      <c r="HEV29" s="255"/>
      <c r="HEW29" s="255"/>
      <c r="HEX29" s="255"/>
      <c r="HEY29" s="255"/>
      <c r="HEZ29" s="255"/>
      <c r="HFA29" s="255"/>
      <c r="HFB29" s="255"/>
      <c r="HFC29" s="255"/>
      <c r="HFD29" s="255"/>
      <c r="HFE29" s="255"/>
      <c r="HFF29" s="255"/>
      <c r="HFG29" s="255"/>
      <c r="HFH29" s="255"/>
      <c r="HFI29" s="255"/>
      <c r="HFJ29" s="255"/>
      <c r="HFK29" s="255"/>
      <c r="HFL29" s="255"/>
      <c r="HFM29" s="255"/>
      <c r="HFN29" s="255"/>
      <c r="HFO29" s="255"/>
      <c r="HFP29" s="255"/>
      <c r="HFQ29" s="255"/>
      <c r="HFR29" s="255"/>
      <c r="HFS29" s="255"/>
      <c r="HFT29" s="255"/>
      <c r="HFU29" s="255"/>
      <c r="HFV29" s="255"/>
      <c r="HFW29" s="255"/>
      <c r="HFX29" s="255"/>
      <c r="HFY29" s="255"/>
      <c r="HFZ29" s="255"/>
      <c r="HGA29" s="255"/>
      <c r="HGB29" s="255"/>
      <c r="HGC29" s="255"/>
      <c r="HGD29" s="255"/>
      <c r="HGE29" s="255"/>
      <c r="HGF29" s="255"/>
      <c r="HGG29" s="255"/>
      <c r="HGH29" s="255"/>
      <c r="HGI29" s="255"/>
      <c r="HGJ29" s="255"/>
      <c r="HGK29" s="255"/>
      <c r="HGL29" s="255"/>
      <c r="HGM29" s="255"/>
      <c r="HGN29" s="255"/>
      <c r="HGO29" s="255"/>
      <c r="HGP29" s="255"/>
      <c r="HGQ29" s="255"/>
      <c r="HGR29" s="255"/>
      <c r="HGS29" s="255"/>
      <c r="HGT29" s="255"/>
      <c r="HGU29" s="255"/>
      <c r="HGV29" s="255"/>
      <c r="HGW29" s="255"/>
      <c r="HGX29" s="255"/>
      <c r="HGY29" s="255"/>
      <c r="HGZ29" s="255"/>
      <c r="HHA29" s="255"/>
      <c r="HHB29" s="255"/>
      <c r="HHC29" s="255"/>
      <c r="HHD29" s="255"/>
      <c r="HHE29" s="255"/>
      <c r="HHF29" s="255"/>
      <c r="HHG29" s="255"/>
      <c r="HHH29" s="255"/>
      <c r="HHI29" s="255"/>
      <c r="HHJ29" s="255"/>
      <c r="HHK29" s="255"/>
      <c r="HHL29" s="255"/>
      <c r="HHM29" s="255"/>
      <c r="HHN29" s="255"/>
      <c r="HHO29" s="255"/>
      <c r="HHP29" s="255"/>
      <c r="HHQ29" s="255"/>
      <c r="HHR29" s="255"/>
      <c r="HHS29" s="255"/>
      <c r="HHT29" s="255"/>
      <c r="HHU29" s="255"/>
      <c r="HHV29" s="255"/>
      <c r="HHW29" s="255"/>
      <c r="HHX29" s="255"/>
      <c r="HHY29" s="255"/>
      <c r="HHZ29" s="255"/>
      <c r="HIA29" s="255"/>
      <c r="HIB29" s="255"/>
      <c r="HIC29" s="255"/>
      <c r="HID29" s="255"/>
      <c r="HIE29" s="255"/>
      <c r="HIF29" s="255"/>
      <c r="HIG29" s="255"/>
      <c r="HIH29" s="255"/>
      <c r="HII29" s="255"/>
      <c r="HIJ29" s="255"/>
      <c r="HIK29" s="255"/>
      <c r="HIL29" s="255"/>
      <c r="HIM29" s="255"/>
      <c r="HIN29" s="255"/>
      <c r="HIO29" s="255"/>
      <c r="HIP29" s="255"/>
      <c r="HIQ29" s="255"/>
      <c r="HIR29" s="255"/>
      <c r="HIS29" s="255"/>
      <c r="HIT29" s="255"/>
      <c r="HIU29" s="255"/>
      <c r="HIV29" s="255"/>
      <c r="HIW29" s="255"/>
      <c r="HIX29" s="255"/>
      <c r="HIY29" s="255"/>
      <c r="HIZ29" s="255"/>
      <c r="HJA29" s="255"/>
      <c r="HJB29" s="255"/>
      <c r="HJC29" s="255"/>
      <c r="HJD29" s="255"/>
      <c r="HJE29" s="255"/>
      <c r="HJF29" s="255"/>
      <c r="HJG29" s="255"/>
      <c r="HJH29" s="255"/>
      <c r="HJI29" s="255"/>
      <c r="HJJ29" s="255"/>
      <c r="HJK29" s="255"/>
      <c r="HJL29" s="255"/>
      <c r="HJM29" s="255"/>
      <c r="HJN29" s="255"/>
      <c r="HJO29" s="255"/>
      <c r="HJP29" s="255"/>
      <c r="HJQ29" s="255"/>
      <c r="HJR29" s="255"/>
      <c r="HJS29" s="255"/>
      <c r="HJT29" s="255"/>
      <c r="HJU29" s="255"/>
      <c r="HJV29" s="255"/>
      <c r="HJW29" s="255"/>
      <c r="HJX29" s="255"/>
      <c r="HJY29" s="255"/>
      <c r="HJZ29" s="255"/>
      <c r="HKA29" s="255"/>
      <c r="HKB29" s="255"/>
      <c r="HKC29" s="255"/>
      <c r="HKD29" s="255"/>
      <c r="HKE29" s="255"/>
      <c r="HKF29" s="255"/>
      <c r="HKG29" s="255"/>
      <c r="HKH29" s="255"/>
      <c r="HKI29" s="255"/>
      <c r="HKJ29" s="255"/>
      <c r="HKK29" s="255"/>
      <c r="HKL29" s="255"/>
      <c r="HKM29" s="255"/>
      <c r="HKN29" s="255"/>
      <c r="HKO29" s="255"/>
      <c r="HKP29" s="255"/>
      <c r="HKQ29" s="255"/>
      <c r="HKR29" s="255"/>
      <c r="HKS29" s="255"/>
      <c r="HKT29" s="255"/>
      <c r="HKU29" s="255"/>
      <c r="HKV29" s="255"/>
      <c r="HKW29" s="255"/>
      <c r="HKX29" s="255"/>
      <c r="HKY29" s="255"/>
      <c r="HKZ29" s="255"/>
      <c r="HLA29" s="255"/>
      <c r="HLB29" s="255"/>
      <c r="HLC29" s="255"/>
      <c r="HLD29" s="255"/>
      <c r="HLE29" s="255"/>
      <c r="HLF29" s="255"/>
      <c r="HLG29" s="255"/>
      <c r="HLH29" s="255"/>
      <c r="HLI29" s="255"/>
      <c r="HLJ29" s="255"/>
      <c r="HLK29" s="255"/>
      <c r="HLL29" s="255"/>
      <c r="HLM29" s="255"/>
      <c r="HLN29" s="255"/>
      <c r="HLO29" s="255"/>
      <c r="HLP29" s="255"/>
      <c r="HLQ29" s="255"/>
      <c r="HLR29" s="255"/>
      <c r="HLS29" s="255"/>
      <c r="HLT29" s="255"/>
      <c r="HLU29" s="255"/>
      <c r="HLV29" s="255"/>
      <c r="HLW29" s="255"/>
      <c r="HLX29" s="255"/>
      <c r="HLY29" s="255"/>
      <c r="HLZ29" s="255"/>
      <c r="HMA29" s="255"/>
      <c r="HMB29" s="255"/>
      <c r="HMC29" s="255"/>
      <c r="HMD29" s="255"/>
      <c r="HME29" s="255"/>
      <c r="HMF29" s="255"/>
      <c r="HMG29" s="255"/>
      <c r="HMH29" s="255"/>
      <c r="HMI29" s="255"/>
      <c r="HMJ29" s="255"/>
      <c r="HMK29" s="255"/>
      <c r="HML29" s="255"/>
      <c r="HMM29" s="255"/>
      <c r="HMN29" s="255"/>
      <c r="HMO29" s="255"/>
      <c r="HMP29" s="255"/>
      <c r="HMQ29" s="255"/>
      <c r="HMR29" s="255"/>
      <c r="HMS29" s="255"/>
      <c r="HMT29" s="255"/>
      <c r="HMU29" s="255"/>
      <c r="HMV29" s="255"/>
      <c r="HMW29" s="255"/>
      <c r="HMX29" s="255"/>
      <c r="HMY29" s="255"/>
      <c r="HMZ29" s="255"/>
      <c r="HNA29" s="255"/>
      <c r="HNB29" s="255"/>
      <c r="HNC29" s="255"/>
      <c r="HND29" s="255"/>
      <c r="HNE29" s="255"/>
      <c r="HNF29" s="255"/>
      <c r="HNG29" s="255"/>
      <c r="HNH29" s="255"/>
      <c r="HNI29" s="255"/>
      <c r="HNJ29" s="255"/>
      <c r="HNK29" s="255"/>
      <c r="HNL29" s="255"/>
      <c r="HNM29" s="255"/>
      <c r="HNN29" s="255"/>
      <c r="HNO29" s="255"/>
      <c r="HNP29" s="255"/>
      <c r="HNQ29" s="255"/>
      <c r="HNR29" s="255"/>
      <c r="HNS29" s="255"/>
      <c r="HNT29" s="255"/>
      <c r="HNU29" s="255"/>
      <c r="HNV29" s="255"/>
      <c r="HNW29" s="255"/>
      <c r="HNX29" s="255"/>
      <c r="HNY29" s="255"/>
      <c r="HNZ29" s="255"/>
      <c r="HOA29" s="255"/>
      <c r="HOB29" s="255"/>
      <c r="HOC29" s="255"/>
      <c r="HOD29" s="255"/>
      <c r="HOE29" s="255"/>
      <c r="HOF29" s="255"/>
      <c r="HOG29" s="255"/>
      <c r="HOH29" s="255"/>
      <c r="HOI29" s="255"/>
      <c r="HOJ29" s="255"/>
      <c r="HOK29" s="255"/>
      <c r="HOL29" s="255"/>
      <c r="HOM29" s="255"/>
      <c r="HON29" s="255"/>
      <c r="HOO29" s="255"/>
      <c r="HOP29" s="255"/>
      <c r="HOQ29" s="255"/>
      <c r="HOR29" s="255"/>
      <c r="HOS29" s="255"/>
      <c r="HOT29" s="255"/>
      <c r="HOU29" s="255"/>
      <c r="HOV29" s="255"/>
      <c r="HOW29" s="255"/>
      <c r="HOX29" s="255"/>
      <c r="HOY29" s="255"/>
      <c r="HOZ29" s="255"/>
      <c r="HPA29" s="255"/>
      <c r="HPB29" s="255"/>
      <c r="HPC29" s="255"/>
      <c r="HPD29" s="255"/>
      <c r="HPE29" s="255"/>
      <c r="HPF29" s="255"/>
      <c r="HPG29" s="255"/>
      <c r="HPH29" s="255"/>
      <c r="HPI29" s="255"/>
      <c r="HPJ29" s="255"/>
      <c r="HPK29" s="255"/>
      <c r="HPL29" s="255"/>
      <c r="HPM29" s="255"/>
      <c r="HPN29" s="255"/>
      <c r="HPO29" s="255"/>
      <c r="HPP29" s="255"/>
      <c r="HPQ29" s="255"/>
      <c r="HPR29" s="255"/>
      <c r="HPS29" s="255"/>
      <c r="HPT29" s="255"/>
      <c r="HPU29" s="255"/>
      <c r="HPV29" s="255"/>
      <c r="HPW29" s="255"/>
      <c r="HPX29" s="255"/>
      <c r="HPY29" s="255"/>
      <c r="HPZ29" s="255"/>
      <c r="HQA29" s="255"/>
      <c r="HQB29" s="255"/>
      <c r="HQC29" s="255"/>
      <c r="HQD29" s="255"/>
      <c r="HQE29" s="255"/>
      <c r="HQF29" s="255"/>
      <c r="HQG29" s="255"/>
      <c r="HQH29" s="255"/>
      <c r="HQI29" s="255"/>
      <c r="HQJ29" s="255"/>
      <c r="HQK29" s="255"/>
      <c r="HQL29" s="255"/>
      <c r="HQM29" s="255"/>
      <c r="HQN29" s="255"/>
      <c r="HQO29" s="255"/>
      <c r="HQP29" s="255"/>
      <c r="HQQ29" s="255"/>
      <c r="HQR29" s="255"/>
      <c r="HQS29" s="255"/>
      <c r="HQT29" s="255"/>
      <c r="HQU29" s="255"/>
      <c r="HQV29" s="255"/>
      <c r="HQW29" s="255"/>
      <c r="HQX29" s="255"/>
      <c r="HQY29" s="255"/>
      <c r="HQZ29" s="255"/>
      <c r="HRA29" s="255"/>
      <c r="HRB29" s="255"/>
      <c r="HRC29" s="255"/>
      <c r="HRD29" s="255"/>
      <c r="HRE29" s="255"/>
      <c r="HRF29" s="255"/>
      <c r="HRG29" s="255"/>
      <c r="HRH29" s="255"/>
      <c r="HRI29" s="255"/>
      <c r="HRJ29" s="255"/>
      <c r="HRK29" s="255"/>
      <c r="HRL29" s="255"/>
      <c r="HRM29" s="255"/>
      <c r="HRN29" s="255"/>
      <c r="HRO29" s="255"/>
      <c r="HRP29" s="255"/>
      <c r="HRQ29" s="255"/>
      <c r="HRR29" s="255"/>
      <c r="HRS29" s="255"/>
      <c r="HRT29" s="255"/>
      <c r="HRU29" s="255"/>
      <c r="HRV29" s="255"/>
      <c r="HRW29" s="255"/>
      <c r="HRX29" s="255"/>
      <c r="HRY29" s="255"/>
      <c r="HRZ29" s="255"/>
      <c r="HSA29" s="255"/>
      <c r="HSB29" s="255"/>
      <c r="HSC29" s="255"/>
      <c r="HSD29" s="255"/>
      <c r="HSE29" s="255"/>
      <c r="HSF29" s="255"/>
      <c r="HSG29" s="255"/>
      <c r="HSH29" s="255"/>
      <c r="HSI29" s="255"/>
      <c r="HSJ29" s="255"/>
      <c r="HSK29" s="255"/>
      <c r="HSL29" s="255"/>
      <c r="HSM29" s="255"/>
      <c r="HSN29" s="255"/>
      <c r="HSO29" s="255"/>
      <c r="HSP29" s="255"/>
      <c r="HSQ29" s="255"/>
      <c r="HSR29" s="255"/>
      <c r="HSS29" s="255"/>
      <c r="HST29" s="255"/>
      <c r="HSU29" s="255"/>
      <c r="HSV29" s="255"/>
      <c r="HSW29" s="255"/>
      <c r="HSX29" s="255"/>
      <c r="HSY29" s="255"/>
      <c r="HSZ29" s="255"/>
      <c r="HTA29" s="255"/>
      <c r="HTB29" s="255"/>
      <c r="HTC29" s="255"/>
      <c r="HTD29" s="255"/>
      <c r="HTE29" s="255"/>
      <c r="HTF29" s="255"/>
      <c r="HTG29" s="255"/>
      <c r="HTH29" s="255"/>
      <c r="HTI29" s="255"/>
      <c r="HTJ29" s="255"/>
      <c r="HTK29" s="255"/>
      <c r="HTL29" s="255"/>
      <c r="HTM29" s="255"/>
      <c r="HTN29" s="255"/>
      <c r="HTO29" s="255"/>
      <c r="HTP29" s="255"/>
      <c r="HTQ29" s="255"/>
      <c r="HTR29" s="255"/>
      <c r="HTS29" s="255"/>
      <c r="HTT29" s="255"/>
      <c r="HTU29" s="255"/>
      <c r="HTV29" s="255"/>
      <c r="HTW29" s="255"/>
      <c r="HTX29" s="255"/>
      <c r="HTY29" s="255"/>
      <c r="HTZ29" s="255"/>
      <c r="HUA29" s="255"/>
      <c r="HUB29" s="255"/>
      <c r="HUC29" s="255"/>
      <c r="HUD29" s="255"/>
      <c r="HUE29" s="255"/>
      <c r="HUF29" s="255"/>
      <c r="HUG29" s="255"/>
      <c r="HUH29" s="255"/>
      <c r="HUI29" s="255"/>
      <c r="HUJ29" s="255"/>
      <c r="HUK29" s="255"/>
      <c r="HUL29" s="255"/>
      <c r="HUM29" s="255"/>
      <c r="HUN29" s="255"/>
      <c r="HUO29" s="255"/>
      <c r="HUP29" s="255"/>
      <c r="HUQ29" s="255"/>
      <c r="HUR29" s="255"/>
      <c r="HUS29" s="255"/>
      <c r="HUT29" s="255"/>
      <c r="HUU29" s="255"/>
      <c r="HUV29" s="255"/>
      <c r="HUW29" s="255"/>
      <c r="HUX29" s="255"/>
      <c r="HUY29" s="255"/>
      <c r="HUZ29" s="255"/>
      <c r="HVA29" s="255"/>
      <c r="HVB29" s="255"/>
      <c r="HVC29" s="255"/>
      <c r="HVD29" s="255"/>
      <c r="HVE29" s="255"/>
      <c r="HVF29" s="255"/>
      <c r="HVG29" s="255"/>
      <c r="HVH29" s="255"/>
      <c r="HVI29" s="255"/>
      <c r="HVJ29" s="255"/>
      <c r="HVK29" s="255"/>
      <c r="HVL29" s="255"/>
      <c r="HVM29" s="255"/>
      <c r="HVN29" s="255"/>
      <c r="HVO29" s="255"/>
      <c r="HVP29" s="255"/>
      <c r="HVQ29" s="255"/>
      <c r="HVR29" s="255"/>
      <c r="HVS29" s="255"/>
      <c r="HVT29" s="255"/>
      <c r="HVU29" s="255"/>
      <c r="HVV29" s="255"/>
      <c r="HVW29" s="255"/>
      <c r="HVX29" s="255"/>
      <c r="HVY29" s="255"/>
      <c r="HVZ29" s="255"/>
      <c r="HWA29" s="255"/>
      <c r="HWB29" s="255"/>
      <c r="HWC29" s="255"/>
      <c r="HWD29" s="255"/>
      <c r="HWE29" s="255"/>
      <c r="HWF29" s="255"/>
      <c r="HWG29" s="255"/>
      <c r="HWH29" s="255"/>
      <c r="HWI29" s="255"/>
      <c r="HWJ29" s="255"/>
      <c r="HWK29" s="255"/>
      <c r="HWL29" s="255"/>
      <c r="HWM29" s="255"/>
      <c r="HWN29" s="255"/>
      <c r="HWO29" s="255"/>
      <c r="HWP29" s="255"/>
      <c r="HWQ29" s="255"/>
      <c r="HWR29" s="255"/>
      <c r="HWS29" s="255"/>
      <c r="HWT29" s="255"/>
      <c r="HWU29" s="255"/>
      <c r="HWV29" s="255"/>
      <c r="HWW29" s="255"/>
      <c r="HWX29" s="255"/>
      <c r="HWY29" s="255"/>
      <c r="HWZ29" s="255"/>
      <c r="HXA29" s="255"/>
      <c r="HXB29" s="255"/>
      <c r="HXC29" s="255"/>
      <c r="HXD29" s="255"/>
      <c r="HXE29" s="255"/>
      <c r="HXF29" s="255"/>
      <c r="HXG29" s="255"/>
      <c r="HXH29" s="255"/>
      <c r="HXI29" s="255"/>
      <c r="HXJ29" s="255"/>
      <c r="HXK29" s="255"/>
      <c r="HXL29" s="255"/>
      <c r="HXM29" s="255"/>
      <c r="HXN29" s="255"/>
      <c r="HXO29" s="255"/>
      <c r="HXP29" s="255"/>
      <c r="HXQ29" s="255"/>
      <c r="HXR29" s="255"/>
      <c r="HXS29" s="255"/>
      <c r="HXT29" s="255"/>
      <c r="HXU29" s="255"/>
      <c r="HXV29" s="255"/>
      <c r="HXW29" s="255"/>
      <c r="HXX29" s="255"/>
      <c r="HXY29" s="255"/>
      <c r="HXZ29" s="255"/>
      <c r="HYA29" s="255"/>
      <c r="HYB29" s="255"/>
      <c r="HYC29" s="255"/>
      <c r="HYD29" s="255"/>
      <c r="HYE29" s="255"/>
      <c r="HYF29" s="255"/>
      <c r="HYG29" s="255"/>
      <c r="HYH29" s="255"/>
      <c r="HYI29" s="255"/>
      <c r="HYJ29" s="255"/>
      <c r="HYK29" s="255"/>
      <c r="HYL29" s="255"/>
      <c r="HYM29" s="255"/>
      <c r="HYN29" s="255"/>
      <c r="HYO29" s="255"/>
      <c r="HYP29" s="255"/>
      <c r="HYQ29" s="255"/>
      <c r="HYR29" s="255"/>
      <c r="HYS29" s="255"/>
      <c r="HYT29" s="255"/>
      <c r="HYU29" s="255"/>
      <c r="HYV29" s="255"/>
      <c r="HYW29" s="255"/>
      <c r="HYX29" s="255"/>
      <c r="HYY29" s="255"/>
      <c r="HYZ29" s="255"/>
      <c r="HZA29" s="255"/>
      <c r="HZB29" s="255"/>
      <c r="HZC29" s="255"/>
      <c r="HZD29" s="255"/>
      <c r="HZE29" s="255"/>
      <c r="HZF29" s="255"/>
      <c r="HZG29" s="255"/>
      <c r="HZH29" s="255"/>
      <c r="HZI29" s="255"/>
      <c r="HZJ29" s="255"/>
      <c r="HZK29" s="255"/>
      <c r="HZL29" s="255"/>
      <c r="HZM29" s="255"/>
      <c r="HZN29" s="255"/>
      <c r="HZO29" s="255"/>
      <c r="HZP29" s="255"/>
      <c r="HZQ29" s="255"/>
      <c r="HZR29" s="255"/>
      <c r="HZS29" s="255"/>
      <c r="HZT29" s="255"/>
      <c r="HZU29" s="255"/>
      <c r="HZV29" s="255"/>
      <c r="HZW29" s="255"/>
      <c r="HZX29" s="255"/>
      <c r="HZY29" s="255"/>
      <c r="HZZ29" s="255"/>
      <c r="IAA29" s="255"/>
      <c r="IAB29" s="255"/>
      <c r="IAC29" s="255"/>
      <c r="IAD29" s="255"/>
      <c r="IAE29" s="255"/>
      <c r="IAF29" s="255"/>
      <c r="IAG29" s="255"/>
      <c r="IAH29" s="255"/>
      <c r="IAI29" s="255"/>
      <c r="IAJ29" s="255"/>
      <c r="IAK29" s="255"/>
      <c r="IAL29" s="255"/>
      <c r="IAM29" s="255"/>
      <c r="IAN29" s="255"/>
      <c r="IAO29" s="255"/>
      <c r="IAP29" s="255"/>
      <c r="IAQ29" s="255"/>
      <c r="IAR29" s="255"/>
      <c r="IAS29" s="255"/>
      <c r="IAT29" s="255"/>
      <c r="IAU29" s="255"/>
      <c r="IAV29" s="255"/>
      <c r="IAW29" s="255"/>
      <c r="IAX29" s="255"/>
      <c r="IAY29" s="255"/>
      <c r="IAZ29" s="255"/>
      <c r="IBA29" s="255"/>
      <c r="IBB29" s="255"/>
      <c r="IBC29" s="255"/>
      <c r="IBD29" s="255"/>
      <c r="IBE29" s="255"/>
      <c r="IBF29" s="255"/>
      <c r="IBG29" s="255"/>
      <c r="IBH29" s="255"/>
      <c r="IBI29" s="255"/>
      <c r="IBJ29" s="255"/>
      <c r="IBK29" s="255"/>
      <c r="IBL29" s="255"/>
      <c r="IBM29" s="255"/>
      <c r="IBN29" s="255"/>
      <c r="IBO29" s="255"/>
      <c r="IBP29" s="255"/>
      <c r="IBQ29" s="255"/>
      <c r="IBR29" s="255"/>
      <c r="IBS29" s="255"/>
      <c r="IBT29" s="255"/>
      <c r="IBU29" s="255"/>
      <c r="IBV29" s="255"/>
      <c r="IBW29" s="255"/>
      <c r="IBX29" s="255"/>
      <c r="IBY29" s="255"/>
      <c r="IBZ29" s="255"/>
      <c r="ICA29" s="255"/>
      <c r="ICB29" s="255"/>
      <c r="ICC29" s="255"/>
      <c r="ICD29" s="255"/>
      <c r="ICE29" s="255"/>
      <c r="ICF29" s="255"/>
      <c r="ICG29" s="255"/>
      <c r="ICH29" s="255"/>
      <c r="ICI29" s="255"/>
      <c r="ICJ29" s="255"/>
      <c r="ICK29" s="255"/>
      <c r="ICL29" s="255"/>
      <c r="ICM29" s="255"/>
      <c r="ICN29" s="255"/>
      <c r="ICO29" s="255"/>
      <c r="ICP29" s="255"/>
      <c r="ICQ29" s="255"/>
      <c r="ICR29" s="255"/>
      <c r="ICS29" s="255"/>
      <c r="ICT29" s="255"/>
      <c r="ICU29" s="255"/>
      <c r="ICV29" s="255"/>
      <c r="ICW29" s="255"/>
      <c r="ICX29" s="255"/>
      <c r="ICY29" s="255"/>
      <c r="ICZ29" s="255"/>
      <c r="IDA29" s="255"/>
      <c r="IDB29" s="255"/>
      <c r="IDC29" s="255"/>
      <c r="IDD29" s="255"/>
      <c r="IDE29" s="255"/>
      <c r="IDF29" s="255"/>
      <c r="IDG29" s="255"/>
      <c r="IDH29" s="255"/>
      <c r="IDI29" s="255"/>
      <c r="IDJ29" s="255"/>
      <c r="IDK29" s="255"/>
      <c r="IDL29" s="255"/>
      <c r="IDM29" s="255"/>
      <c r="IDN29" s="255"/>
      <c r="IDO29" s="255"/>
      <c r="IDP29" s="255"/>
      <c r="IDQ29" s="255"/>
      <c r="IDR29" s="255"/>
      <c r="IDS29" s="255"/>
      <c r="IDT29" s="255"/>
      <c r="IDU29" s="255"/>
      <c r="IDV29" s="255"/>
      <c r="IDW29" s="255"/>
      <c r="IDX29" s="255"/>
      <c r="IDY29" s="255"/>
      <c r="IDZ29" s="255"/>
      <c r="IEA29" s="255"/>
      <c r="IEB29" s="255"/>
      <c r="IEC29" s="255"/>
      <c r="IED29" s="255"/>
      <c r="IEE29" s="255"/>
      <c r="IEF29" s="255"/>
      <c r="IEG29" s="255"/>
      <c r="IEH29" s="255"/>
      <c r="IEI29" s="255"/>
      <c r="IEJ29" s="255"/>
      <c r="IEK29" s="255"/>
      <c r="IEL29" s="255"/>
      <c r="IEM29" s="255"/>
      <c r="IEN29" s="255"/>
      <c r="IEO29" s="255"/>
      <c r="IEP29" s="255"/>
      <c r="IEQ29" s="255"/>
      <c r="IER29" s="255"/>
      <c r="IES29" s="255"/>
      <c r="IET29" s="255"/>
      <c r="IEU29" s="255"/>
      <c r="IEV29" s="255"/>
      <c r="IEW29" s="255"/>
      <c r="IEX29" s="255"/>
      <c r="IEY29" s="255"/>
      <c r="IEZ29" s="255"/>
      <c r="IFA29" s="255"/>
      <c r="IFB29" s="255"/>
      <c r="IFC29" s="255"/>
      <c r="IFD29" s="255"/>
      <c r="IFE29" s="255"/>
      <c r="IFF29" s="255"/>
      <c r="IFG29" s="255"/>
      <c r="IFH29" s="255"/>
      <c r="IFI29" s="255"/>
      <c r="IFJ29" s="255"/>
      <c r="IFK29" s="255"/>
      <c r="IFL29" s="255"/>
      <c r="IFM29" s="255"/>
      <c r="IFN29" s="255"/>
      <c r="IFO29" s="255"/>
      <c r="IFP29" s="255"/>
      <c r="IFQ29" s="255"/>
      <c r="IFR29" s="255"/>
      <c r="IFS29" s="255"/>
      <c r="IFT29" s="255"/>
      <c r="IFU29" s="255"/>
      <c r="IFV29" s="255"/>
      <c r="IFW29" s="255"/>
      <c r="IFX29" s="255"/>
      <c r="IFY29" s="255"/>
      <c r="IFZ29" s="255"/>
      <c r="IGA29" s="255"/>
      <c r="IGB29" s="255"/>
      <c r="IGC29" s="255"/>
      <c r="IGD29" s="255"/>
      <c r="IGE29" s="255"/>
      <c r="IGF29" s="255"/>
      <c r="IGG29" s="255"/>
      <c r="IGH29" s="255"/>
      <c r="IGI29" s="255"/>
      <c r="IGJ29" s="255"/>
      <c r="IGK29" s="255"/>
      <c r="IGL29" s="255"/>
      <c r="IGM29" s="255"/>
      <c r="IGN29" s="255"/>
      <c r="IGO29" s="255"/>
      <c r="IGP29" s="255"/>
      <c r="IGQ29" s="255"/>
      <c r="IGR29" s="255"/>
      <c r="IGS29" s="255"/>
      <c r="IGT29" s="255"/>
      <c r="IGU29" s="255"/>
      <c r="IGV29" s="255"/>
      <c r="IGW29" s="255"/>
      <c r="IGX29" s="255"/>
      <c r="IGY29" s="255"/>
      <c r="IGZ29" s="255"/>
      <c r="IHA29" s="255"/>
      <c r="IHB29" s="255"/>
      <c r="IHC29" s="255"/>
      <c r="IHD29" s="255"/>
      <c r="IHE29" s="255"/>
      <c r="IHF29" s="255"/>
      <c r="IHG29" s="255"/>
      <c r="IHH29" s="255"/>
      <c r="IHI29" s="255"/>
      <c r="IHJ29" s="255"/>
      <c r="IHK29" s="255"/>
      <c r="IHL29" s="255"/>
      <c r="IHM29" s="255"/>
      <c r="IHN29" s="255"/>
      <c r="IHO29" s="255"/>
      <c r="IHP29" s="255"/>
      <c r="IHQ29" s="255"/>
      <c r="IHR29" s="255"/>
      <c r="IHS29" s="255"/>
      <c r="IHT29" s="255"/>
      <c r="IHU29" s="255"/>
      <c r="IHV29" s="255"/>
      <c r="IHW29" s="255"/>
      <c r="IHX29" s="255"/>
      <c r="IHY29" s="255"/>
      <c r="IHZ29" s="255"/>
      <c r="IIA29" s="255"/>
      <c r="IIB29" s="255"/>
      <c r="IIC29" s="255"/>
      <c r="IID29" s="255"/>
      <c r="IIE29" s="255"/>
      <c r="IIF29" s="255"/>
      <c r="IIG29" s="255"/>
      <c r="IIH29" s="255"/>
      <c r="III29" s="255"/>
      <c r="IIJ29" s="255"/>
      <c r="IIK29" s="255"/>
      <c r="IIL29" s="255"/>
      <c r="IIM29" s="255"/>
      <c r="IIN29" s="255"/>
      <c r="IIO29" s="255"/>
      <c r="IIP29" s="255"/>
      <c r="IIQ29" s="255"/>
      <c r="IIR29" s="255"/>
      <c r="IIS29" s="255"/>
      <c r="IIT29" s="255"/>
      <c r="IIU29" s="255"/>
      <c r="IIV29" s="255"/>
      <c r="IIW29" s="255"/>
      <c r="IIX29" s="255"/>
      <c r="IIY29" s="255"/>
      <c r="IIZ29" s="255"/>
      <c r="IJA29" s="255"/>
      <c r="IJB29" s="255"/>
      <c r="IJC29" s="255"/>
      <c r="IJD29" s="255"/>
      <c r="IJE29" s="255"/>
      <c r="IJF29" s="255"/>
      <c r="IJG29" s="255"/>
      <c r="IJH29" s="255"/>
      <c r="IJI29" s="255"/>
      <c r="IJJ29" s="255"/>
      <c r="IJK29" s="255"/>
      <c r="IJL29" s="255"/>
      <c r="IJM29" s="255"/>
      <c r="IJN29" s="255"/>
      <c r="IJO29" s="255"/>
      <c r="IJP29" s="255"/>
      <c r="IJQ29" s="255"/>
      <c r="IJR29" s="255"/>
      <c r="IJS29" s="255"/>
      <c r="IJT29" s="255"/>
      <c r="IJU29" s="255"/>
      <c r="IJV29" s="255"/>
      <c r="IJW29" s="255"/>
      <c r="IJX29" s="255"/>
      <c r="IJY29" s="255"/>
      <c r="IJZ29" s="255"/>
      <c r="IKA29" s="255"/>
      <c r="IKB29" s="255"/>
      <c r="IKC29" s="255"/>
      <c r="IKD29" s="255"/>
      <c r="IKE29" s="255"/>
      <c r="IKF29" s="255"/>
      <c r="IKG29" s="255"/>
      <c r="IKH29" s="255"/>
      <c r="IKI29" s="255"/>
      <c r="IKJ29" s="255"/>
      <c r="IKK29" s="255"/>
      <c r="IKL29" s="255"/>
      <c r="IKM29" s="255"/>
      <c r="IKN29" s="255"/>
      <c r="IKO29" s="255"/>
      <c r="IKP29" s="255"/>
      <c r="IKQ29" s="255"/>
      <c r="IKR29" s="255"/>
      <c r="IKS29" s="255"/>
      <c r="IKT29" s="255"/>
      <c r="IKU29" s="255"/>
      <c r="IKV29" s="255"/>
      <c r="IKW29" s="255"/>
      <c r="IKX29" s="255"/>
      <c r="IKY29" s="255"/>
      <c r="IKZ29" s="255"/>
      <c r="ILA29" s="255"/>
      <c r="ILB29" s="255"/>
      <c r="ILC29" s="255"/>
      <c r="ILD29" s="255"/>
      <c r="ILE29" s="255"/>
      <c r="ILF29" s="255"/>
      <c r="ILG29" s="255"/>
      <c r="ILH29" s="255"/>
      <c r="ILI29" s="255"/>
      <c r="ILJ29" s="255"/>
      <c r="ILK29" s="255"/>
      <c r="ILL29" s="255"/>
      <c r="ILM29" s="255"/>
      <c r="ILN29" s="255"/>
      <c r="ILO29" s="255"/>
      <c r="ILP29" s="255"/>
      <c r="ILQ29" s="255"/>
      <c r="ILR29" s="255"/>
      <c r="ILS29" s="255"/>
      <c r="ILT29" s="255"/>
      <c r="ILU29" s="255"/>
      <c r="ILV29" s="255"/>
      <c r="ILW29" s="255"/>
      <c r="ILX29" s="255"/>
      <c r="ILY29" s="255"/>
      <c r="ILZ29" s="255"/>
      <c r="IMA29" s="255"/>
      <c r="IMB29" s="255"/>
      <c r="IMC29" s="255"/>
      <c r="IMD29" s="255"/>
      <c r="IME29" s="255"/>
      <c r="IMF29" s="255"/>
      <c r="IMG29" s="255"/>
      <c r="IMH29" s="255"/>
      <c r="IMI29" s="255"/>
      <c r="IMJ29" s="255"/>
      <c r="IMK29" s="255"/>
      <c r="IML29" s="255"/>
      <c r="IMM29" s="255"/>
      <c r="IMN29" s="255"/>
      <c r="IMO29" s="255"/>
      <c r="IMP29" s="255"/>
      <c r="IMQ29" s="255"/>
      <c r="IMR29" s="255"/>
      <c r="IMS29" s="255"/>
      <c r="IMT29" s="255"/>
      <c r="IMU29" s="255"/>
      <c r="IMV29" s="255"/>
      <c r="IMW29" s="255"/>
      <c r="IMX29" s="255"/>
      <c r="IMY29" s="255"/>
      <c r="IMZ29" s="255"/>
      <c r="INA29" s="255"/>
      <c r="INB29" s="255"/>
      <c r="INC29" s="255"/>
      <c r="IND29" s="255"/>
      <c r="INE29" s="255"/>
      <c r="INF29" s="255"/>
      <c r="ING29" s="255"/>
      <c r="INH29" s="255"/>
      <c r="INI29" s="255"/>
      <c r="INJ29" s="255"/>
      <c r="INK29" s="255"/>
      <c r="INL29" s="255"/>
      <c r="INM29" s="255"/>
      <c r="INN29" s="255"/>
      <c r="INO29" s="255"/>
      <c r="INP29" s="255"/>
      <c r="INQ29" s="255"/>
      <c r="INR29" s="255"/>
      <c r="INS29" s="255"/>
      <c r="INT29" s="255"/>
      <c r="INU29" s="255"/>
      <c r="INV29" s="255"/>
      <c r="INW29" s="255"/>
      <c r="INX29" s="255"/>
      <c r="INY29" s="255"/>
      <c r="INZ29" s="255"/>
      <c r="IOA29" s="255"/>
      <c r="IOB29" s="255"/>
      <c r="IOC29" s="255"/>
      <c r="IOD29" s="255"/>
      <c r="IOE29" s="255"/>
      <c r="IOF29" s="255"/>
      <c r="IOG29" s="255"/>
      <c r="IOH29" s="255"/>
      <c r="IOI29" s="255"/>
      <c r="IOJ29" s="255"/>
      <c r="IOK29" s="255"/>
      <c r="IOL29" s="255"/>
      <c r="IOM29" s="255"/>
      <c r="ION29" s="255"/>
      <c r="IOO29" s="255"/>
      <c r="IOP29" s="255"/>
      <c r="IOQ29" s="255"/>
      <c r="IOR29" s="255"/>
      <c r="IOS29" s="255"/>
      <c r="IOT29" s="255"/>
      <c r="IOU29" s="255"/>
      <c r="IOV29" s="255"/>
      <c r="IOW29" s="255"/>
      <c r="IOX29" s="255"/>
      <c r="IOY29" s="255"/>
      <c r="IOZ29" s="255"/>
      <c r="IPA29" s="255"/>
      <c r="IPB29" s="255"/>
      <c r="IPC29" s="255"/>
      <c r="IPD29" s="255"/>
      <c r="IPE29" s="255"/>
      <c r="IPF29" s="255"/>
      <c r="IPG29" s="255"/>
      <c r="IPH29" s="255"/>
      <c r="IPI29" s="255"/>
      <c r="IPJ29" s="255"/>
      <c r="IPK29" s="255"/>
      <c r="IPL29" s="255"/>
      <c r="IPM29" s="255"/>
      <c r="IPN29" s="255"/>
      <c r="IPO29" s="255"/>
      <c r="IPP29" s="255"/>
      <c r="IPQ29" s="255"/>
      <c r="IPR29" s="255"/>
      <c r="IPS29" s="255"/>
      <c r="IPT29" s="255"/>
      <c r="IPU29" s="255"/>
      <c r="IPV29" s="255"/>
      <c r="IPW29" s="255"/>
      <c r="IPX29" s="255"/>
      <c r="IPY29" s="255"/>
      <c r="IPZ29" s="255"/>
      <c r="IQA29" s="255"/>
      <c r="IQB29" s="255"/>
      <c r="IQC29" s="255"/>
      <c r="IQD29" s="255"/>
      <c r="IQE29" s="255"/>
      <c r="IQF29" s="255"/>
      <c r="IQG29" s="255"/>
      <c r="IQH29" s="255"/>
      <c r="IQI29" s="255"/>
      <c r="IQJ29" s="255"/>
      <c r="IQK29" s="255"/>
      <c r="IQL29" s="255"/>
      <c r="IQM29" s="255"/>
      <c r="IQN29" s="255"/>
      <c r="IQO29" s="255"/>
      <c r="IQP29" s="255"/>
      <c r="IQQ29" s="255"/>
      <c r="IQR29" s="255"/>
      <c r="IQS29" s="255"/>
      <c r="IQT29" s="255"/>
      <c r="IQU29" s="255"/>
      <c r="IQV29" s="255"/>
      <c r="IQW29" s="255"/>
      <c r="IQX29" s="255"/>
      <c r="IQY29" s="255"/>
      <c r="IQZ29" s="255"/>
      <c r="IRA29" s="255"/>
      <c r="IRB29" s="255"/>
      <c r="IRC29" s="255"/>
      <c r="IRD29" s="255"/>
      <c r="IRE29" s="255"/>
      <c r="IRF29" s="255"/>
      <c r="IRG29" s="255"/>
      <c r="IRH29" s="255"/>
      <c r="IRI29" s="255"/>
      <c r="IRJ29" s="255"/>
      <c r="IRK29" s="255"/>
      <c r="IRL29" s="255"/>
      <c r="IRM29" s="255"/>
      <c r="IRN29" s="255"/>
      <c r="IRO29" s="255"/>
      <c r="IRP29" s="255"/>
      <c r="IRQ29" s="255"/>
      <c r="IRR29" s="255"/>
      <c r="IRS29" s="255"/>
      <c r="IRT29" s="255"/>
      <c r="IRU29" s="255"/>
      <c r="IRV29" s="255"/>
      <c r="IRW29" s="255"/>
      <c r="IRX29" s="255"/>
      <c r="IRY29" s="255"/>
      <c r="IRZ29" s="255"/>
      <c r="ISA29" s="255"/>
      <c r="ISB29" s="255"/>
      <c r="ISC29" s="255"/>
      <c r="ISD29" s="255"/>
      <c r="ISE29" s="255"/>
      <c r="ISF29" s="255"/>
      <c r="ISG29" s="255"/>
      <c r="ISH29" s="255"/>
      <c r="ISI29" s="255"/>
      <c r="ISJ29" s="255"/>
      <c r="ISK29" s="255"/>
      <c r="ISL29" s="255"/>
      <c r="ISM29" s="255"/>
      <c r="ISN29" s="255"/>
      <c r="ISO29" s="255"/>
      <c r="ISP29" s="255"/>
      <c r="ISQ29" s="255"/>
      <c r="ISR29" s="255"/>
      <c r="ISS29" s="255"/>
      <c r="IST29" s="255"/>
      <c r="ISU29" s="255"/>
      <c r="ISV29" s="255"/>
      <c r="ISW29" s="255"/>
      <c r="ISX29" s="255"/>
      <c r="ISY29" s="255"/>
      <c r="ISZ29" s="255"/>
      <c r="ITA29" s="255"/>
      <c r="ITB29" s="255"/>
      <c r="ITC29" s="255"/>
      <c r="ITD29" s="255"/>
      <c r="ITE29" s="255"/>
      <c r="ITF29" s="255"/>
      <c r="ITG29" s="255"/>
      <c r="ITH29" s="255"/>
      <c r="ITI29" s="255"/>
      <c r="ITJ29" s="255"/>
      <c r="ITK29" s="255"/>
      <c r="ITL29" s="255"/>
      <c r="ITM29" s="255"/>
      <c r="ITN29" s="255"/>
      <c r="ITO29" s="255"/>
      <c r="ITP29" s="255"/>
      <c r="ITQ29" s="255"/>
      <c r="ITR29" s="255"/>
      <c r="ITS29" s="255"/>
      <c r="ITT29" s="255"/>
      <c r="ITU29" s="255"/>
      <c r="ITV29" s="255"/>
      <c r="ITW29" s="255"/>
      <c r="ITX29" s="255"/>
      <c r="ITY29" s="255"/>
      <c r="ITZ29" s="255"/>
      <c r="IUA29" s="255"/>
      <c r="IUB29" s="255"/>
      <c r="IUC29" s="255"/>
      <c r="IUD29" s="255"/>
      <c r="IUE29" s="255"/>
      <c r="IUF29" s="255"/>
      <c r="IUG29" s="255"/>
      <c r="IUH29" s="255"/>
      <c r="IUI29" s="255"/>
      <c r="IUJ29" s="255"/>
      <c r="IUK29" s="255"/>
      <c r="IUL29" s="255"/>
      <c r="IUM29" s="255"/>
      <c r="IUN29" s="255"/>
      <c r="IUO29" s="255"/>
      <c r="IUP29" s="255"/>
      <c r="IUQ29" s="255"/>
      <c r="IUR29" s="255"/>
      <c r="IUS29" s="255"/>
      <c r="IUT29" s="255"/>
      <c r="IUU29" s="255"/>
      <c r="IUV29" s="255"/>
      <c r="IUW29" s="255"/>
      <c r="IUX29" s="255"/>
      <c r="IUY29" s="255"/>
      <c r="IUZ29" s="255"/>
      <c r="IVA29" s="255"/>
      <c r="IVB29" s="255"/>
      <c r="IVC29" s="255"/>
      <c r="IVD29" s="255"/>
      <c r="IVE29" s="255"/>
      <c r="IVF29" s="255"/>
      <c r="IVG29" s="255"/>
      <c r="IVH29" s="255"/>
      <c r="IVI29" s="255"/>
      <c r="IVJ29" s="255"/>
      <c r="IVK29" s="255"/>
      <c r="IVL29" s="255"/>
      <c r="IVM29" s="255"/>
      <c r="IVN29" s="255"/>
      <c r="IVO29" s="255"/>
      <c r="IVP29" s="255"/>
      <c r="IVQ29" s="255"/>
      <c r="IVR29" s="255"/>
      <c r="IVS29" s="255"/>
      <c r="IVT29" s="255"/>
      <c r="IVU29" s="255"/>
      <c r="IVV29" s="255"/>
      <c r="IVW29" s="255"/>
      <c r="IVX29" s="255"/>
      <c r="IVY29" s="255"/>
      <c r="IVZ29" s="255"/>
      <c r="IWA29" s="255"/>
      <c r="IWB29" s="255"/>
      <c r="IWC29" s="255"/>
      <c r="IWD29" s="255"/>
      <c r="IWE29" s="255"/>
      <c r="IWF29" s="255"/>
      <c r="IWG29" s="255"/>
      <c r="IWH29" s="255"/>
      <c r="IWI29" s="255"/>
      <c r="IWJ29" s="255"/>
      <c r="IWK29" s="255"/>
      <c r="IWL29" s="255"/>
      <c r="IWM29" s="255"/>
      <c r="IWN29" s="255"/>
      <c r="IWO29" s="255"/>
      <c r="IWP29" s="255"/>
      <c r="IWQ29" s="255"/>
      <c r="IWR29" s="255"/>
      <c r="IWS29" s="255"/>
      <c r="IWT29" s="255"/>
      <c r="IWU29" s="255"/>
      <c r="IWV29" s="255"/>
      <c r="IWW29" s="255"/>
      <c r="IWX29" s="255"/>
      <c r="IWY29" s="255"/>
      <c r="IWZ29" s="255"/>
      <c r="IXA29" s="255"/>
      <c r="IXB29" s="255"/>
      <c r="IXC29" s="255"/>
      <c r="IXD29" s="255"/>
      <c r="IXE29" s="255"/>
      <c r="IXF29" s="255"/>
      <c r="IXG29" s="255"/>
      <c r="IXH29" s="255"/>
      <c r="IXI29" s="255"/>
      <c r="IXJ29" s="255"/>
      <c r="IXK29" s="255"/>
      <c r="IXL29" s="255"/>
      <c r="IXM29" s="255"/>
      <c r="IXN29" s="255"/>
      <c r="IXO29" s="255"/>
      <c r="IXP29" s="255"/>
      <c r="IXQ29" s="255"/>
      <c r="IXR29" s="255"/>
      <c r="IXS29" s="255"/>
      <c r="IXT29" s="255"/>
      <c r="IXU29" s="255"/>
      <c r="IXV29" s="255"/>
      <c r="IXW29" s="255"/>
      <c r="IXX29" s="255"/>
      <c r="IXY29" s="255"/>
      <c r="IXZ29" s="255"/>
      <c r="IYA29" s="255"/>
      <c r="IYB29" s="255"/>
      <c r="IYC29" s="255"/>
      <c r="IYD29" s="255"/>
      <c r="IYE29" s="255"/>
      <c r="IYF29" s="255"/>
      <c r="IYG29" s="255"/>
      <c r="IYH29" s="255"/>
      <c r="IYI29" s="255"/>
      <c r="IYJ29" s="255"/>
      <c r="IYK29" s="255"/>
      <c r="IYL29" s="255"/>
      <c r="IYM29" s="255"/>
      <c r="IYN29" s="255"/>
      <c r="IYO29" s="255"/>
      <c r="IYP29" s="255"/>
      <c r="IYQ29" s="255"/>
      <c r="IYR29" s="255"/>
      <c r="IYS29" s="255"/>
      <c r="IYT29" s="255"/>
      <c r="IYU29" s="255"/>
      <c r="IYV29" s="255"/>
      <c r="IYW29" s="255"/>
      <c r="IYX29" s="255"/>
      <c r="IYY29" s="255"/>
      <c r="IYZ29" s="255"/>
      <c r="IZA29" s="255"/>
      <c r="IZB29" s="255"/>
      <c r="IZC29" s="255"/>
      <c r="IZD29" s="255"/>
      <c r="IZE29" s="255"/>
      <c r="IZF29" s="255"/>
      <c r="IZG29" s="255"/>
      <c r="IZH29" s="255"/>
      <c r="IZI29" s="255"/>
      <c r="IZJ29" s="255"/>
      <c r="IZK29" s="255"/>
      <c r="IZL29" s="255"/>
      <c r="IZM29" s="255"/>
      <c r="IZN29" s="255"/>
      <c r="IZO29" s="255"/>
      <c r="IZP29" s="255"/>
      <c r="IZQ29" s="255"/>
      <c r="IZR29" s="255"/>
      <c r="IZS29" s="255"/>
      <c r="IZT29" s="255"/>
      <c r="IZU29" s="255"/>
      <c r="IZV29" s="255"/>
      <c r="IZW29" s="255"/>
      <c r="IZX29" s="255"/>
      <c r="IZY29" s="255"/>
      <c r="IZZ29" s="255"/>
      <c r="JAA29" s="255"/>
      <c r="JAB29" s="255"/>
      <c r="JAC29" s="255"/>
      <c r="JAD29" s="255"/>
      <c r="JAE29" s="255"/>
      <c r="JAF29" s="255"/>
      <c r="JAG29" s="255"/>
      <c r="JAH29" s="255"/>
      <c r="JAI29" s="255"/>
      <c r="JAJ29" s="255"/>
      <c r="JAK29" s="255"/>
      <c r="JAL29" s="255"/>
      <c r="JAM29" s="255"/>
      <c r="JAN29" s="255"/>
      <c r="JAO29" s="255"/>
      <c r="JAP29" s="255"/>
      <c r="JAQ29" s="255"/>
      <c r="JAR29" s="255"/>
      <c r="JAS29" s="255"/>
      <c r="JAT29" s="255"/>
      <c r="JAU29" s="255"/>
      <c r="JAV29" s="255"/>
      <c r="JAW29" s="255"/>
      <c r="JAX29" s="255"/>
      <c r="JAY29" s="255"/>
      <c r="JAZ29" s="255"/>
      <c r="JBA29" s="255"/>
      <c r="JBB29" s="255"/>
      <c r="JBC29" s="255"/>
      <c r="JBD29" s="255"/>
      <c r="JBE29" s="255"/>
      <c r="JBF29" s="255"/>
      <c r="JBG29" s="255"/>
      <c r="JBH29" s="255"/>
      <c r="JBI29" s="255"/>
      <c r="JBJ29" s="255"/>
      <c r="JBK29" s="255"/>
      <c r="JBL29" s="255"/>
      <c r="JBM29" s="255"/>
      <c r="JBN29" s="255"/>
      <c r="JBO29" s="255"/>
      <c r="JBP29" s="255"/>
      <c r="JBQ29" s="255"/>
      <c r="JBR29" s="255"/>
      <c r="JBS29" s="255"/>
      <c r="JBT29" s="255"/>
      <c r="JBU29" s="255"/>
      <c r="JBV29" s="255"/>
      <c r="JBW29" s="255"/>
      <c r="JBX29" s="255"/>
      <c r="JBY29" s="255"/>
      <c r="JBZ29" s="255"/>
      <c r="JCA29" s="255"/>
      <c r="JCB29" s="255"/>
      <c r="JCC29" s="255"/>
      <c r="JCD29" s="255"/>
      <c r="JCE29" s="255"/>
      <c r="JCF29" s="255"/>
      <c r="JCG29" s="255"/>
      <c r="JCH29" s="255"/>
      <c r="JCI29" s="255"/>
      <c r="JCJ29" s="255"/>
      <c r="JCK29" s="255"/>
      <c r="JCL29" s="255"/>
      <c r="JCM29" s="255"/>
      <c r="JCN29" s="255"/>
      <c r="JCO29" s="255"/>
      <c r="JCP29" s="255"/>
      <c r="JCQ29" s="255"/>
      <c r="JCR29" s="255"/>
      <c r="JCS29" s="255"/>
      <c r="JCT29" s="255"/>
      <c r="JCU29" s="255"/>
      <c r="JCV29" s="255"/>
      <c r="JCW29" s="255"/>
      <c r="JCX29" s="255"/>
      <c r="JCY29" s="255"/>
      <c r="JCZ29" s="255"/>
      <c r="JDA29" s="255"/>
      <c r="JDB29" s="255"/>
      <c r="JDC29" s="255"/>
      <c r="JDD29" s="255"/>
      <c r="JDE29" s="255"/>
      <c r="JDF29" s="255"/>
      <c r="JDG29" s="255"/>
      <c r="JDH29" s="255"/>
      <c r="JDI29" s="255"/>
      <c r="JDJ29" s="255"/>
      <c r="JDK29" s="255"/>
      <c r="JDL29" s="255"/>
      <c r="JDM29" s="255"/>
      <c r="JDN29" s="255"/>
      <c r="JDO29" s="255"/>
      <c r="JDP29" s="255"/>
      <c r="JDQ29" s="255"/>
      <c r="JDR29" s="255"/>
      <c r="JDS29" s="255"/>
      <c r="JDT29" s="255"/>
      <c r="JDU29" s="255"/>
      <c r="JDV29" s="255"/>
      <c r="JDW29" s="255"/>
      <c r="JDX29" s="255"/>
      <c r="JDY29" s="255"/>
      <c r="JDZ29" s="255"/>
      <c r="JEA29" s="255"/>
      <c r="JEB29" s="255"/>
      <c r="JEC29" s="255"/>
      <c r="JED29" s="255"/>
      <c r="JEE29" s="255"/>
      <c r="JEF29" s="255"/>
      <c r="JEG29" s="255"/>
      <c r="JEH29" s="255"/>
      <c r="JEI29" s="255"/>
      <c r="JEJ29" s="255"/>
      <c r="JEK29" s="255"/>
      <c r="JEL29" s="255"/>
      <c r="JEM29" s="255"/>
      <c r="JEN29" s="255"/>
      <c r="JEO29" s="255"/>
      <c r="JEP29" s="255"/>
      <c r="JEQ29" s="255"/>
      <c r="JER29" s="255"/>
      <c r="JES29" s="255"/>
      <c r="JET29" s="255"/>
      <c r="JEU29" s="255"/>
      <c r="JEV29" s="255"/>
      <c r="JEW29" s="255"/>
      <c r="JEX29" s="255"/>
      <c r="JEY29" s="255"/>
      <c r="JEZ29" s="255"/>
      <c r="JFA29" s="255"/>
      <c r="JFB29" s="255"/>
      <c r="JFC29" s="255"/>
      <c r="JFD29" s="255"/>
      <c r="JFE29" s="255"/>
      <c r="JFF29" s="255"/>
      <c r="JFG29" s="255"/>
      <c r="JFH29" s="255"/>
      <c r="JFI29" s="255"/>
      <c r="JFJ29" s="255"/>
      <c r="JFK29" s="255"/>
      <c r="JFL29" s="255"/>
      <c r="JFM29" s="255"/>
      <c r="JFN29" s="255"/>
      <c r="JFO29" s="255"/>
      <c r="JFP29" s="255"/>
      <c r="JFQ29" s="255"/>
      <c r="JFR29" s="255"/>
      <c r="JFS29" s="255"/>
      <c r="JFT29" s="255"/>
      <c r="JFU29" s="255"/>
      <c r="JFV29" s="255"/>
      <c r="JFW29" s="255"/>
      <c r="JFX29" s="255"/>
      <c r="JFY29" s="255"/>
      <c r="JFZ29" s="255"/>
      <c r="JGA29" s="255"/>
      <c r="JGB29" s="255"/>
      <c r="JGC29" s="255"/>
      <c r="JGD29" s="255"/>
      <c r="JGE29" s="255"/>
      <c r="JGF29" s="255"/>
      <c r="JGG29" s="255"/>
      <c r="JGH29" s="255"/>
      <c r="JGI29" s="255"/>
      <c r="JGJ29" s="255"/>
      <c r="JGK29" s="255"/>
      <c r="JGL29" s="255"/>
      <c r="JGM29" s="255"/>
      <c r="JGN29" s="255"/>
      <c r="JGO29" s="255"/>
      <c r="JGP29" s="255"/>
      <c r="JGQ29" s="255"/>
      <c r="JGR29" s="255"/>
      <c r="JGS29" s="255"/>
      <c r="JGT29" s="255"/>
      <c r="JGU29" s="255"/>
      <c r="JGV29" s="255"/>
      <c r="JGW29" s="255"/>
      <c r="JGX29" s="255"/>
      <c r="JGY29" s="255"/>
      <c r="JGZ29" s="255"/>
      <c r="JHA29" s="255"/>
      <c r="JHB29" s="255"/>
      <c r="JHC29" s="255"/>
      <c r="JHD29" s="255"/>
      <c r="JHE29" s="255"/>
      <c r="JHF29" s="255"/>
      <c r="JHG29" s="255"/>
      <c r="JHH29" s="255"/>
      <c r="JHI29" s="255"/>
      <c r="JHJ29" s="255"/>
      <c r="JHK29" s="255"/>
      <c r="JHL29" s="255"/>
      <c r="JHM29" s="255"/>
      <c r="JHN29" s="255"/>
      <c r="JHO29" s="255"/>
      <c r="JHP29" s="255"/>
      <c r="JHQ29" s="255"/>
      <c r="JHR29" s="255"/>
      <c r="JHS29" s="255"/>
      <c r="JHT29" s="255"/>
      <c r="JHU29" s="255"/>
      <c r="JHV29" s="255"/>
      <c r="JHW29" s="255"/>
      <c r="JHX29" s="255"/>
      <c r="JHY29" s="255"/>
      <c r="JHZ29" s="255"/>
      <c r="JIA29" s="255"/>
      <c r="JIB29" s="255"/>
      <c r="JIC29" s="255"/>
      <c r="JID29" s="255"/>
      <c r="JIE29" s="255"/>
      <c r="JIF29" s="255"/>
      <c r="JIG29" s="255"/>
      <c r="JIH29" s="255"/>
      <c r="JII29" s="255"/>
      <c r="JIJ29" s="255"/>
      <c r="JIK29" s="255"/>
      <c r="JIL29" s="255"/>
      <c r="JIM29" s="255"/>
      <c r="JIN29" s="255"/>
      <c r="JIO29" s="255"/>
      <c r="JIP29" s="255"/>
      <c r="JIQ29" s="255"/>
      <c r="JIR29" s="255"/>
      <c r="JIS29" s="255"/>
      <c r="JIT29" s="255"/>
      <c r="JIU29" s="255"/>
      <c r="JIV29" s="255"/>
      <c r="JIW29" s="255"/>
      <c r="JIX29" s="255"/>
      <c r="JIY29" s="255"/>
      <c r="JIZ29" s="255"/>
      <c r="JJA29" s="255"/>
      <c r="JJB29" s="255"/>
      <c r="JJC29" s="255"/>
      <c r="JJD29" s="255"/>
      <c r="JJE29" s="255"/>
      <c r="JJF29" s="255"/>
      <c r="JJG29" s="255"/>
      <c r="JJH29" s="255"/>
      <c r="JJI29" s="255"/>
      <c r="JJJ29" s="255"/>
      <c r="JJK29" s="255"/>
      <c r="JJL29" s="255"/>
      <c r="JJM29" s="255"/>
      <c r="JJN29" s="255"/>
      <c r="JJO29" s="255"/>
      <c r="JJP29" s="255"/>
      <c r="JJQ29" s="255"/>
      <c r="JJR29" s="255"/>
      <c r="JJS29" s="255"/>
      <c r="JJT29" s="255"/>
      <c r="JJU29" s="255"/>
      <c r="JJV29" s="255"/>
      <c r="JJW29" s="255"/>
      <c r="JJX29" s="255"/>
      <c r="JJY29" s="255"/>
      <c r="JJZ29" s="255"/>
      <c r="JKA29" s="255"/>
      <c r="JKB29" s="255"/>
      <c r="JKC29" s="255"/>
      <c r="JKD29" s="255"/>
      <c r="JKE29" s="255"/>
      <c r="JKF29" s="255"/>
      <c r="JKG29" s="255"/>
      <c r="JKH29" s="255"/>
      <c r="JKI29" s="255"/>
      <c r="JKJ29" s="255"/>
      <c r="JKK29" s="255"/>
      <c r="JKL29" s="255"/>
      <c r="JKM29" s="255"/>
      <c r="JKN29" s="255"/>
      <c r="JKO29" s="255"/>
      <c r="JKP29" s="255"/>
      <c r="JKQ29" s="255"/>
      <c r="JKR29" s="255"/>
      <c r="JKS29" s="255"/>
      <c r="JKT29" s="255"/>
      <c r="JKU29" s="255"/>
      <c r="JKV29" s="255"/>
      <c r="JKW29" s="255"/>
      <c r="JKX29" s="255"/>
      <c r="JKY29" s="255"/>
      <c r="JKZ29" s="255"/>
      <c r="JLA29" s="255"/>
      <c r="JLB29" s="255"/>
      <c r="JLC29" s="255"/>
      <c r="JLD29" s="255"/>
      <c r="JLE29" s="255"/>
      <c r="JLF29" s="255"/>
      <c r="JLG29" s="255"/>
      <c r="JLH29" s="255"/>
      <c r="JLI29" s="255"/>
      <c r="JLJ29" s="255"/>
      <c r="JLK29" s="255"/>
      <c r="JLL29" s="255"/>
      <c r="JLM29" s="255"/>
      <c r="JLN29" s="255"/>
      <c r="JLO29" s="255"/>
      <c r="JLP29" s="255"/>
      <c r="JLQ29" s="255"/>
      <c r="JLR29" s="255"/>
      <c r="JLS29" s="255"/>
      <c r="JLT29" s="255"/>
      <c r="JLU29" s="255"/>
      <c r="JLV29" s="255"/>
      <c r="JLW29" s="255"/>
      <c r="JLX29" s="255"/>
      <c r="JLY29" s="255"/>
      <c r="JLZ29" s="255"/>
      <c r="JMA29" s="255"/>
      <c r="JMB29" s="255"/>
      <c r="JMC29" s="255"/>
      <c r="JMD29" s="255"/>
      <c r="JME29" s="255"/>
      <c r="JMF29" s="255"/>
      <c r="JMG29" s="255"/>
      <c r="JMH29" s="255"/>
      <c r="JMI29" s="255"/>
      <c r="JMJ29" s="255"/>
      <c r="JMK29" s="255"/>
      <c r="JML29" s="255"/>
      <c r="JMM29" s="255"/>
      <c r="JMN29" s="255"/>
      <c r="JMO29" s="255"/>
      <c r="JMP29" s="255"/>
      <c r="JMQ29" s="255"/>
      <c r="JMR29" s="255"/>
      <c r="JMS29" s="255"/>
      <c r="JMT29" s="255"/>
      <c r="JMU29" s="255"/>
      <c r="JMV29" s="255"/>
      <c r="JMW29" s="255"/>
      <c r="JMX29" s="255"/>
      <c r="JMY29" s="255"/>
      <c r="JMZ29" s="255"/>
      <c r="JNA29" s="255"/>
      <c r="JNB29" s="255"/>
      <c r="JNC29" s="255"/>
      <c r="JND29" s="255"/>
      <c r="JNE29" s="255"/>
      <c r="JNF29" s="255"/>
      <c r="JNG29" s="255"/>
      <c r="JNH29" s="255"/>
      <c r="JNI29" s="255"/>
      <c r="JNJ29" s="255"/>
      <c r="JNK29" s="255"/>
      <c r="JNL29" s="255"/>
      <c r="JNM29" s="255"/>
      <c r="JNN29" s="255"/>
      <c r="JNO29" s="255"/>
      <c r="JNP29" s="255"/>
      <c r="JNQ29" s="255"/>
      <c r="JNR29" s="255"/>
      <c r="JNS29" s="255"/>
      <c r="JNT29" s="255"/>
      <c r="JNU29" s="255"/>
      <c r="JNV29" s="255"/>
      <c r="JNW29" s="255"/>
      <c r="JNX29" s="255"/>
      <c r="JNY29" s="255"/>
      <c r="JNZ29" s="255"/>
      <c r="JOA29" s="255"/>
      <c r="JOB29" s="255"/>
      <c r="JOC29" s="255"/>
      <c r="JOD29" s="255"/>
      <c r="JOE29" s="255"/>
      <c r="JOF29" s="255"/>
      <c r="JOG29" s="255"/>
      <c r="JOH29" s="255"/>
      <c r="JOI29" s="255"/>
      <c r="JOJ29" s="255"/>
      <c r="JOK29" s="255"/>
      <c r="JOL29" s="255"/>
      <c r="JOM29" s="255"/>
      <c r="JON29" s="255"/>
      <c r="JOO29" s="255"/>
      <c r="JOP29" s="255"/>
      <c r="JOQ29" s="255"/>
      <c r="JOR29" s="255"/>
      <c r="JOS29" s="255"/>
      <c r="JOT29" s="255"/>
      <c r="JOU29" s="255"/>
      <c r="JOV29" s="255"/>
      <c r="JOW29" s="255"/>
      <c r="JOX29" s="255"/>
      <c r="JOY29" s="255"/>
      <c r="JOZ29" s="255"/>
      <c r="JPA29" s="255"/>
      <c r="JPB29" s="255"/>
      <c r="JPC29" s="255"/>
      <c r="JPD29" s="255"/>
      <c r="JPE29" s="255"/>
      <c r="JPF29" s="255"/>
      <c r="JPG29" s="255"/>
      <c r="JPH29" s="255"/>
      <c r="JPI29" s="255"/>
      <c r="JPJ29" s="255"/>
      <c r="JPK29" s="255"/>
      <c r="JPL29" s="255"/>
      <c r="JPM29" s="255"/>
      <c r="JPN29" s="255"/>
      <c r="JPO29" s="255"/>
      <c r="JPP29" s="255"/>
      <c r="JPQ29" s="255"/>
      <c r="JPR29" s="255"/>
      <c r="JPS29" s="255"/>
      <c r="JPT29" s="255"/>
      <c r="JPU29" s="255"/>
      <c r="JPV29" s="255"/>
      <c r="JPW29" s="255"/>
      <c r="JPX29" s="255"/>
      <c r="JPY29" s="255"/>
      <c r="JPZ29" s="255"/>
      <c r="JQA29" s="255"/>
      <c r="JQB29" s="255"/>
      <c r="JQC29" s="255"/>
      <c r="JQD29" s="255"/>
      <c r="JQE29" s="255"/>
      <c r="JQF29" s="255"/>
      <c r="JQG29" s="255"/>
      <c r="JQH29" s="255"/>
      <c r="JQI29" s="255"/>
      <c r="JQJ29" s="255"/>
      <c r="JQK29" s="255"/>
      <c r="JQL29" s="255"/>
      <c r="JQM29" s="255"/>
      <c r="JQN29" s="255"/>
      <c r="JQO29" s="255"/>
      <c r="JQP29" s="255"/>
      <c r="JQQ29" s="255"/>
      <c r="JQR29" s="255"/>
      <c r="JQS29" s="255"/>
      <c r="JQT29" s="255"/>
      <c r="JQU29" s="255"/>
      <c r="JQV29" s="255"/>
      <c r="JQW29" s="255"/>
      <c r="JQX29" s="255"/>
      <c r="JQY29" s="255"/>
      <c r="JQZ29" s="255"/>
      <c r="JRA29" s="255"/>
      <c r="JRB29" s="255"/>
      <c r="JRC29" s="255"/>
      <c r="JRD29" s="255"/>
      <c r="JRE29" s="255"/>
      <c r="JRF29" s="255"/>
      <c r="JRG29" s="255"/>
      <c r="JRH29" s="255"/>
      <c r="JRI29" s="255"/>
      <c r="JRJ29" s="255"/>
      <c r="JRK29" s="255"/>
      <c r="JRL29" s="255"/>
      <c r="JRM29" s="255"/>
      <c r="JRN29" s="255"/>
      <c r="JRO29" s="255"/>
      <c r="JRP29" s="255"/>
      <c r="JRQ29" s="255"/>
      <c r="JRR29" s="255"/>
      <c r="JRS29" s="255"/>
      <c r="JRT29" s="255"/>
      <c r="JRU29" s="255"/>
      <c r="JRV29" s="255"/>
      <c r="JRW29" s="255"/>
      <c r="JRX29" s="255"/>
      <c r="JRY29" s="255"/>
      <c r="JRZ29" s="255"/>
      <c r="JSA29" s="255"/>
      <c r="JSB29" s="255"/>
      <c r="JSC29" s="255"/>
      <c r="JSD29" s="255"/>
      <c r="JSE29" s="255"/>
      <c r="JSF29" s="255"/>
      <c r="JSG29" s="255"/>
      <c r="JSH29" s="255"/>
      <c r="JSI29" s="255"/>
      <c r="JSJ29" s="255"/>
      <c r="JSK29" s="255"/>
      <c r="JSL29" s="255"/>
      <c r="JSM29" s="255"/>
      <c r="JSN29" s="255"/>
      <c r="JSO29" s="255"/>
      <c r="JSP29" s="255"/>
      <c r="JSQ29" s="255"/>
      <c r="JSR29" s="255"/>
      <c r="JSS29" s="255"/>
      <c r="JST29" s="255"/>
      <c r="JSU29" s="255"/>
      <c r="JSV29" s="255"/>
      <c r="JSW29" s="255"/>
      <c r="JSX29" s="255"/>
      <c r="JSY29" s="255"/>
      <c r="JSZ29" s="255"/>
      <c r="JTA29" s="255"/>
      <c r="JTB29" s="255"/>
      <c r="JTC29" s="255"/>
      <c r="JTD29" s="255"/>
      <c r="JTE29" s="255"/>
      <c r="JTF29" s="255"/>
      <c r="JTG29" s="255"/>
      <c r="JTH29" s="255"/>
      <c r="JTI29" s="255"/>
      <c r="JTJ29" s="255"/>
      <c r="JTK29" s="255"/>
      <c r="JTL29" s="255"/>
      <c r="JTM29" s="255"/>
      <c r="JTN29" s="255"/>
      <c r="JTO29" s="255"/>
      <c r="JTP29" s="255"/>
      <c r="JTQ29" s="255"/>
      <c r="JTR29" s="255"/>
      <c r="JTS29" s="255"/>
      <c r="JTT29" s="255"/>
      <c r="JTU29" s="255"/>
      <c r="JTV29" s="255"/>
      <c r="JTW29" s="255"/>
      <c r="JTX29" s="255"/>
      <c r="JTY29" s="255"/>
      <c r="JTZ29" s="255"/>
      <c r="JUA29" s="255"/>
      <c r="JUB29" s="255"/>
      <c r="JUC29" s="255"/>
      <c r="JUD29" s="255"/>
      <c r="JUE29" s="255"/>
      <c r="JUF29" s="255"/>
      <c r="JUG29" s="255"/>
      <c r="JUH29" s="255"/>
      <c r="JUI29" s="255"/>
      <c r="JUJ29" s="255"/>
      <c r="JUK29" s="255"/>
      <c r="JUL29" s="255"/>
      <c r="JUM29" s="255"/>
      <c r="JUN29" s="255"/>
      <c r="JUO29" s="255"/>
      <c r="JUP29" s="255"/>
      <c r="JUQ29" s="255"/>
      <c r="JUR29" s="255"/>
      <c r="JUS29" s="255"/>
      <c r="JUT29" s="255"/>
      <c r="JUU29" s="255"/>
      <c r="JUV29" s="255"/>
      <c r="JUW29" s="255"/>
      <c r="JUX29" s="255"/>
      <c r="JUY29" s="255"/>
      <c r="JUZ29" s="255"/>
      <c r="JVA29" s="255"/>
      <c r="JVB29" s="255"/>
      <c r="JVC29" s="255"/>
      <c r="JVD29" s="255"/>
      <c r="JVE29" s="255"/>
      <c r="JVF29" s="255"/>
      <c r="JVG29" s="255"/>
      <c r="JVH29" s="255"/>
      <c r="JVI29" s="255"/>
      <c r="JVJ29" s="255"/>
      <c r="JVK29" s="255"/>
      <c r="JVL29" s="255"/>
      <c r="JVM29" s="255"/>
      <c r="JVN29" s="255"/>
      <c r="JVO29" s="255"/>
      <c r="JVP29" s="255"/>
      <c r="JVQ29" s="255"/>
      <c r="JVR29" s="255"/>
      <c r="JVS29" s="255"/>
      <c r="JVT29" s="255"/>
      <c r="JVU29" s="255"/>
      <c r="JVV29" s="255"/>
      <c r="JVW29" s="255"/>
      <c r="JVX29" s="255"/>
      <c r="JVY29" s="255"/>
      <c r="JVZ29" s="255"/>
      <c r="JWA29" s="255"/>
      <c r="JWB29" s="255"/>
      <c r="JWC29" s="255"/>
      <c r="JWD29" s="255"/>
      <c r="JWE29" s="255"/>
      <c r="JWF29" s="255"/>
      <c r="JWG29" s="255"/>
      <c r="JWH29" s="255"/>
      <c r="JWI29" s="255"/>
      <c r="JWJ29" s="255"/>
      <c r="JWK29" s="255"/>
      <c r="JWL29" s="255"/>
      <c r="JWM29" s="255"/>
      <c r="JWN29" s="255"/>
      <c r="JWO29" s="255"/>
      <c r="JWP29" s="255"/>
      <c r="JWQ29" s="255"/>
      <c r="JWR29" s="255"/>
      <c r="JWS29" s="255"/>
      <c r="JWT29" s="255"/>
      <c r="JWU29" s="255"/>
      <c r="JWV29" s="255"/>
      <c r="JWW29" s="255"/>
      <c r="JWX29" s="255"/>
      <c r="JWY29" s="255"/>
      <c r="JWZ29" s="255"/>
      <c r="JXA29" s="255"/>
      <c r="JXB29" s="255"/>
      <c r="JXC29" s="255"/>
      <c r="JXD29" s="255"/>
      <c r="JXE29" s="255"/>
      <c r="JXF29" s="255"/>
      <c r="JXG29" s="255"/>
      <c r="JXH29" s="255"/>
      <c r="JXI29" s="255"/>
      <c r="JXJ29" s="255"/>
      <c r="JXK29" s="255"/>
      <c r="JXL29" s="255"/>
      <c r="JXM29" s="255"/>
      <c r="JXN29" s="255"/>
      <c r="JXO29" s="255"/>
      <c r="JXP29" s="255"/>
      <c r="JXQ29" s="255"/>
      <c r="JXR29" s="255"/>
      <c r="JXS29" s="255"/>
      <c r="JXT29" s="255"/>
      <c r="JXU29" s="255"/>
      <c r="JXV29" s="255"/>
      <c r="JXW29" s="255"/>
      <c r="JXX29" s="255"/>
      <c r="JXY29" s="255"/>
      <c r="JXZ29" s="255"/>
      <c r="JYA29" s="255"/>
      <c r="JYB29" s="255"/>
      <c r="JYC29" s="255"/>
      <c r="JYD29" s="255"/>
      <c r="JYE29" s="255"/>
      <c r="JYF29" s="255"/>
      <c r="JYG29" s="255"/>
      <c r="JYH29" s="255"/>
      <c r="JYI29" s="255"/>
      <c r="JYJ29" s="255"/>
      <c r="JYK29" s="255"/>
      <c r="JYL29" s="255"/>
      <c r="JYM29" s="255"/>
      <c r="JYN29" s="255"/>
      <c r="JYO29" s="255"/>
      <c r="JYP29" s="255"/>
      <c r="JYQ29" s="255"/>
      <c r="JYR29" s="255"/>
      <c r="JYS29" s="255"/>
      <c r="JYT29" s="255"/>
      <c r="JYU29" s="255"/>
      <c r="JYV29" s="255"/>
      <c r="JYW29" s="255"/>
      <c r="JYX29" s="255"/>
      <c r="JYY29" s="255"/>
      <c r="JYZ29" s="255"/>
      <c r="JZA29" s="255"/>
      <c r="JZB29" s="255"/>
      <c r="JZC29" s="255"/>
      <c r="JZD29" s="255"/>
      <c r="JZE29" s="255"/>
      <c r="JZF29" s="255"/>
      <c r="JZG29" s="255"/>
      <c r="JZH29" s="255"/>
      <c r="JZI29" s="255"/>
      <c r="JZJ29" s="255"/>
      <c r="JZK29" s="255"/>
      <c r="JZL29" s="255"/>
      <c r="JZM29" s="255"/>
      <c r="JZN29" s="255"/>
      <c r="JZO29" s="255"/>
      <c r="JZP29" s="255"/>
      <c r="JZQ29" s="255"/>
      <c r="JZR29" s="255"/>
      <c r="JZS29" s="255"/>
      <c r="JZT29" s="255"/>
      <c r="JZU29" s="255"/>
      <c r="JZV29" s="255"/>
      <c r="JZW29" s="255"/>
      <c r="JZX29" s="255"/>
      <c r="JZY29" s="255"/>
      <c r="JZZ29" s="255"/>
      <c r="KAA29" s="255"/>
      <c r="KAB29" s="255"/>
      <c r="KAC29" s="255"/>
      <c r="KAD29" s="255"/>
      <c r="KAE29" s="255"/>
      <c r="KAF29" s="255"/>
      <c r="KAG29" s="255"/>
      <c r="KAH29" s="255"/>
      <c r="KAI29" s="255"/>
      <c r="KAJ29" s="255"/>
      <c r="KAK29" s="255"/>
      <c r="KAL29" s="255"/>
      <c r="KAM29" s="255"/>
      <c r="KAN29" s="255"/>
      <c r="KAO29" s="255"/>
      <c r="KAP29" s="255"/>
      <c r="KAQ29" s="255"/>
      <c r="KAR29" s="255"/>
      <c r="KAS29" s="255"/>
      <c r="KAT29" s="255"/>
      <c r="KAU29" s="255"/>
      <c r="KAV29" s="255"/>
      <c r="KAW29" s="255"/>
      <c r="KAX29" s="255"/>
      <c r="KAY29" s="255"/>
      <c r="KAZ29" s="255"/>
      <c r="KBA29" s="255"/>
      <c r="KBB29" s="255"/>
      <c r="KBC29" s="255"/>
      <c r="KBD29" s="255"/>
      <c r="KBE29" s="255"/>
      <c r="KBF29" s="255"/>
      <c r="KBG29" s="255"/>
      <c r="KBH29" s="255"/>
      <c r="KBI29" s="255"/>
      <c r="KBJ29" s="255"/>
      <c r="KBK29" s="255"/>
      <c r="KBL29" s="255"/>
      <c r="KBM29" s="255"/>
      <c r="KBN29" s="255"/>
      <c r="KBO29" s="255"/>
      <c r="KBP29" s="255"/>
      <c r="KBQ29" s="255"/>
      <c r="KBR29" s="255"/>
      <c r="KBS29" s="255"/>
      <c r="KBT29" s="255"/>
      <c r="KBU29" s="255"/>
      <c r="KBV29" s="255"/>
      <c r="KBW29" s="255"/>
      <c r="KBX29" s="255"/>
      <c r="KBY29" s="255"/>
      <c r="KBZ29" s="255"/>
      <c r="KCA29" s="255"/>
      <c r="KCB29" s="255"/>
      <c r="KCC29" s="255"/>
      <c r="KCD29" s="255"/>
      <c r="KCE29" s="255"/>
      <c r="KCF29" s="255"/>
      <c r="KCG29" s="255"/>
      <c r="KCH29" s="255"/>
      <c r="KCI29" s="255"/>
      <c r="KCJ29" s="255"/>
      <c r="KCK29" s="255"/>
      <c r="KCL29" s="255"/>
      <c r="KCM29" s="255"/>
      <c r="KCN29" s="255"/>
      <c r="KCO29" s="255"/>
      <c r="KCP29" s="255"/>
      <c r="KCQ29" s="255"/>
      <c r="KCR29" s="255"/>
      <c r="KCS29" s="255"/>
      <c r="KCT29" s="255"/>
      <c r="KCU29" s="255"/>
      <c r="KCV29" s="255"/>
      <c r="KCW29" s="255"/>
      <c r="KCX29" s="255"/>
      <c r="KCY29" s="255"/>
      <c r="KCZ29" s="255"/>
      <c r="KDA29" s="255"/>
      <c r="KDB29" s="255"/>
      <c r="KDC29" s="255"/>
      <c r="KDD29" s="255"/>
      <c r="KDE29" s="255"/>
      <c r="KDF29" s="255"/>
      <c r="KDG29" s="255"/>
      <c r="KDH29" s="255"/>
      <c r="KDI29" s="255"/>
      <c r="KDJ29" s="255"/>
      <c r="KDK29" s="255"/>
      <c r="KDL29" s="255"/>
      <c r="KDM29" s="255"/>
      <c r="KDN29" s="255"/>
      <c r="KDO29" s="255"/>
      <c r="KDP29" s="255"/>
      <c r="KDQ29" s="255"/>
      <c r="KDR29" s="255"/>
      <c r="KDS29" s="255"/>
      <c r="KDT29" s="255"/>
      <c r="KDU29" s="255"/>
      <c r="KDV29" s="255"/>
      <c r="KDW29" s="255"/>
      <c r="KDX29" s="255"/>
      <c r="KDY29" s="255"/>
      <c r="KDZ29" s="255"/>
      <c r="KEA29" s="255"/>
      <c r="KEB29" s="255"/>
      <c r="KEC29" s="255"/>
      <c r="KED29" s="255"/>
      <c r="KEE29" s="255"/>
      <c r="KEF29" s="255"/>
      <c r="KEG29" s="255"/>
      <c r="KEH29" s="255"/>
      <c r="KEI29" s="255"/>
      <c r="KEJ29" s="255"/>
      <c r="KEK29" s="255"/>
      <c r="KEL29" s="255"/>
      <c r="KEM29" s="255"/>
      <c r="KEN29" s="255"/>
      <c r="KEO29" s="255"/>
      <c r="KEP29" s="255"/>
      <c r="KEQ29" s="255"/>
      <c r="KER29" s="255"/>
      <c r="KES29" s="255"/>
      <c r="KET29" s="255"/>
      <c r="KEU29" s="255"/>
      <c r="KEV29" s="255"/>
      <c r="KEW29" s="255"/>
      <c r="KEX29" s="255"/>
      <c r="KEY29" s="255"/>
      <c r="KEZ29" s="255"/>
      <c r="KFA29" s="255"/>
      <c r="KFB29" s="255"/>
      <c r="KFC29" s="255"/>
      <c r="KFD29" s="255"/>
      <c r="KFE29" s="255"/>
      <c r="KFF29" s="255"/>
      <c r="KFG29" s="255"/>
      <c r="KFH29" s="255"/>
      <c r="KFI29" s="255"/>
      <c r="KFJ29" s="255"/>
      <c r="KFK29" s="255"/>
      <c r="KFL29" s="255"/>
      <c r="KFM29" s="255"/>
      <c r="KFN29" s="255"/>
      <c r="KFO29" s="255"/>
      <c r="KFP29" s="255"/>
      <c r="KFQ29" s="255"/>
      <c r="KFR29" s="255"/>
      <c r="KFS29" s="255"/>
      <c r="KFT29" s="255"/>
      <c r="KFU29" s="255"/>
      <c r="KFV29" s="255"/>
      <c r="KFW29" s="255"/>
      <c r="KFX29" s="255"/>
      <c r="KFY29" s="255"/>
      <c r="KFZ29" s="255"/>
      <c r="KGA29" s="255"/>
      <c r="KGB29" s="255"/>
      <c r="KGC29" s="255"/>
      <c r="KGD29" s="255"/>
      <c r="KGE29" s="255"/>
      <c r="KGF29" s="255"/>
      <c r="KGG29" s="255"/>
      <c r="KGH29" s="255"/>
      <c r="KGI29" s="255"/>
      <c r="KGJ29" s="255"/>
      <c r="KGK29" s="255"/>
      <c r="KGL29" s="255"/>
      <c r="KGM29" s="255"/>
      <c r="KGN29" s="255"/>
      <c r="KGO29" s="255"/>
      <c r="KGP29" s="255"/>
      <c r="KGQ29" s="255"/>
      <c r="KGR29" s="255"/>
      <c r="KGS29" s="255"/>
      <c r="KGT29" s="255"/>
      <c r="KGU29" s="255"/>
      <c r="KGV29" s="255"/>
      <c r="KGW29" s="255"/>
      <c r="KGX29" s="255"/>
      <c r="KGY29" s="255"/>
      <c r="KGZ29" s="255"/>
      <c r="KHA29" s="255"/>
      <c r="KHB29" s="255"/>
      <c r="KHC29" s="255"/>
      <c r="KHD29" s="255"/>
      <c r="KHE29" s="255"/>
      <c r="KHF29" s="255"/>
      <c r="KHG29" s="255"/>
      <c r="KHH29" s="255"/>
      <c r="KHI29" s="255"/>
      <c r="KHJ29" s="255"/>
      <c r="KHK29" s="255"/>
      <c r="KHL29" s="255"/>
      <c r="KHM29" s="255"/>
      <c r="KHN29" s="255"/>
      <c r="KHO29" s="255"/>
      <c r="KHP29" s="255"/>
      <c r="KHQ29" s="255"/>
      <c r="KHR29" s="255"/>
      <c r="KHS29" s="255"/>
      <c r="KHT29" s="255"/>
      <c r="KHU29" s="255"/>
      <c r="KHV29" s="255"/>
      <c r="KHW29" s="255"/>
      <c r="KHX29" s="255"/>
      <c r="KHY29" s="255"/>
      <c r="KHZ29" s="255"/>
      <c r="KIA29" s="255"/>
      <c r="KIB29" s="255"/>
      <c r="KIC29" s="255"/>
      <c r="KID29" s="255"/>
      <c r="KIE29" s="255"/>
      <c r="KIF29" s="255"/>
      <c r="KIG29" s="255"/>
      <c r="KIH29" s="255"/>
      <c r="KII29" s="255"/>
      <c r="KIJ29" s="255"/>
      <c r="KIK29" s="255"/>
      <c r="KIL29" s="255"/>
      <c r="KIM29" s="255"/>
      <c r="KIN29" s="255"/>
      <c r="KIO29" s="255"/>
      <c r="KIP29" s="255"/>
      <c r="KIQ29" s="255"/>
      <c r="KIR29" s="255"/>
      <c r="KIS29" s="255"/>
      <c r="KIT29" s="255"/>
      <c r="KIU29" s="255"/>
      <c r="KIV29" s="255"/>
      <c r="KIW29" s="255"/>
      <c r="KIX29" s="255"/>
      <c r="KIY29" s="255"/>
      <c r="KIZ29" s="255"/>
      <c r="KJA29" s="255"/>
      <c r="KJB29" s="255"/>
      <c r="KJC29" s="255"/>
      <c r="KJD29" s="255"/>
      <c r="KJE29" s="255"/>
      <c r="KJF29" s="255"/>
      <c r="KJG29" s="255"/>
      <c r="KJH29" s="255"/>
      <c r="KJI29" s="255"/>
      <c r="KJJ29" s="255"/>
      <c r="KJK29" s="255"/>
      <c r="KJL29" s="255"/>
      <c r="KJM29" s="255"/>
      <c r="KJN29" s="255"/>
      <c r="KJO29" s="255"/>
      <c r="KJP29" s="255"/>
      <c r="KJQ29" s="255"/>
      <c r="KJR29" s="255"/>
      <c r="KJS29" s="255"/>
      <c r="KJT29" s="255"/>
      <c r="KJU29" s="255"/>
      <c r="KJV29" s="255"/>
      <c r="KJW29" s="255"/>
      <c r="KJX29" s="255"/>
      <c r="KJY29" s="255"/>
      <c r="KJZ29" s="255"/>
      <c r="KKA29" s="255"/>
      <c r="KKB29" s="255"/>
      <c r="KKC29" s="255"/>
      <c r="KKD29" s="255"/>
      <c r="KKE29" s="255"/>
      <c r="KKF29" s="255"/>
      <c r="KKG29" s="255"/>
      <c r="KKH29" s="255"/>
      <c r="KKI29" s="255"/>
      <c r="KKJ29" s="255"/>
      <c r="KKK29" s="255"/>
      <c r="KKL29" s="255"/>
      <c r="KKM29" s="255"/>
      <c r="KKN29" s="255"/>
      <c r="KKO29" s="255"/>
      <c r="KKP29" s="255"/>
      <c r="KKQ29" s="255"/>
      <c r="KKR29" s="255"/>
      <c r="KKS29" s="255"/>
      <c r="KKT29" s="255"/>
      <c r="KKU29" s="255"/>
      <c r="KKV29" s="255"/>
      <c r="KKW29" s="255"/>
      <c r="KKX29" s="255"/>
      <c r="KKY29" s="255"/>
      <c r="KKZ29" s="255"/>
      <c r="KLA29" s="255"/>
      <c r="KLB29" s="255"/>
      <c r="KLC29" s="255"/>
      <c r="KLD29" s="255"/>
      <c r="KLE29" s="255"/>
      <c r="KLF29" s="255"/>
      <c r="KLG29" s="255"/>
      <c r="KLH29" s="255"/>
      <c r="KLI29" s="255"/>
      <c r="KLJ29" s="255"/>
      <c r="KLK29" s="255"/>
      <c r="KLL29" s="255"/>
      <c r="KLM29" s="255"/>
      <c r="KLN29" s="255"/>
      <c r="KLO29" s="255"/>
      <c r="KLP29" s="255"/>
      <c r="KLQ29" s="255"/>
      <c r="KLR29" s="255"/>
      <c r="KLS29" s="255"/>
      <c r="KLT29" s="255"/>
      <c r="KLU29" s="255"/>
      <c r="KLV29" s="255"/>
      <c r="KLW29" s="255"/>
      <c r="KLX29" s="255"/>
      <c r="KLY29" s="255"/>
      <c r="KLZ29" s="255"/>
      <c r="KMA29" s="255"/>
      <c r="KMB29" s="255"/>
      <c r="KMC29" s="255"/>
      <c r="KMD29" s="255"/>
      <c r="KME29" s="255"/>
      <c r="KMF29" s="255"/>
      <c r="KMG29" s="255"/>
      <c r="KMH29" s="255"/>
      <c r="KMI29" s="255"/>
      <c r="KMJ29" s="255"/>
      <c r="KMK29" s="255"/>
      <c r="KML29" s="255"/>
      <c r="KMM29" s="255"/>
      <c r="KMN29" s="255"/>
      <c r="KMO29" s="255"/>
      <c r="KMP29" s="255"/>
      <c r="KMQ29" s="255"/>
      <c r="KMR29" s="255"/>
      <c r="KMS29" s="255"/>
      <c r="KMT29" s="255"/>
      <c r="KMU29" s="255"/>
      <c r="KMV29" s="255"/>
      <c r="KMW29" s="255"/>
      <c r="KMX29" s="255"/>
      <c r="KMY29" s="255"/>
      <c r="KMZ29" s="255"/>
      <c r="KNA29" s="255"/>
      <c r="KNB29" s="255"/>
      <c r="KNC29" s="255"/>
      <c r="KND29" s="255"/>
      <c r="KNE29" s="255"/>
      <c r="KNF29" s="255"/>
      <c r="KNG29" s="255"/>
      <c r="KNH29" s="255"/>
      <c r="KNI29" s="255"/>
      <c r="KNJ29" s="255"/>
      <c r="KNK29" s="255"/>
      <c r="KNL29" s="255"/>
      <c r="KNM29" s="255"/>
      <c r="KNN29" s="255"/>
      <c r="KNO29" s="255"/>
      <c r="KNP29" s="255"/>
      <c r="KNQ29" s="255"/>
      <c r="KNR29" s="255"/>
      <c r="KNS29" s="255"/>
      <c r="KNT29" s="255"/>
      <c r="KNU29" s="255"/>
      <c r="KNV29" s="255"/>
      <c r="KNW29" s="255"/>
      <c r="KNX29" s="255"/>
      <c r="KNY29" s="255"/>
      <c r="KNZ29" s="255"/>
      <c r="KOA29" s="255"/>
      <c r="KOB29" s="255"/>
      <c r="KOC29" s="255"/>
      <c r="KOD29" s="255"/>
      <c r="KOE29" s="255"/>
      <c r="KOF29" s="255"/>
      <c r="KOG29" s="255"/>
      <c r="KOH29" s="255"/>
      <c r="KOI29" s="255"/>
      <c r="KOJ29" s="255"/>
      <c r="KOK29" s="255"/>
      <c r="KOL29" s="255"/>
      <c r="KOM29" s="255"/>
      <c r="KON29" s="255"/>
      <c r="KOO29" s="255"/>
      <c r="KOP29" s="255"/>
      <c r="KOQ29" s="255"/>
      <c r="KOR29" s="255"/>
      <c r="KOS29" s="255"/>
      <c r="KOT29" s="255"/>
      <c r="KOU29" s="255"/>
      <c r="KOV29" s="255"/>
      <c r="KOW29" s="255"/>
      <c r="KOX29" s="255"/>
      <c r="KOY29" s="255"/>
      <c r="KOZ29" s="255"/>
      <c r="KPA29" s="255"/>
      <c r="KPB29" s="255"/>
      <c r="KPC29" s="255"/>
      <c r="KPD29" s="255"/>
      <c r="KPE29" s="255"/>
      <c r="KPF29" s="255"/>
      <c r="KPG29" s="255"/>
      <c r="KPH29" s="255"/>
      <c r="KPI29" s="255"/>
      <c r="KPJ29" s="255"/>
      <c r="KPK29" s="255"/>
      <c r="KPL29" s="255"/>
      <c r="KPM29" s="255"/>
      <c r="KPN29" s="255"/>
      <c r="KPO29" s="255"/>
      <c r="KPP29" s="255"/>
      <c r="KPQ29" s="255"/>
      <c r="KPR29" s="255"/>
      <c r="KPS29" s="255"/>
      <c r="KPT29" s="255"/>
      <c r="KPU29" s="255"/>
      <c r="KPV29" s="255"/>
      <c r="KPW29" s="255"/>
      <c r="KPX29" s="255"/>
      <c r="KPY29" s="255"/>
      <c r="KPZ29" s="255"/>
      <c r="KQA29" s="255"/>
      <c r="KQB29" s="255"/>
      <c r="KQC29" s="255"/>
      <c r="KQD29" s="255"/>
      <c r="KQE29" s="255"/>
      <c r="KQF29" s="255"/>
      <c r="KQG29" s="255"/>
      <c r="KQH29" s="255"/>
      <c r="KQI29" s="255"/>
      <c r="KQJ29" s="255"/>
      <c r="KQK29" s="255"/>
      <c r="KQL29" s="255"/>
      <c r="KQM29" s="255"/>
      <c r="KQN29" s="255"/>
      <c r="KQO29" s="255"/>
      <c r="KQP29" s="255"/>
      <c r="KQQ29" s="255"/>
      <c r="KQR29" s="255"/>
      <c r="KQS29" s="255"/>
      <c r="KQT29" s="255"/>
      <c r="KQU29" s="255"/>
      <c r="KQV29" s="255"/>
      <c r="KQW29" s="255"/>
      <c r="KQX29" s="255"/>
      <c r="KQY29" s="255"/>
      <c r="KQZ29" s="255"/>
      <c r="KRA29" s="255"/>
      <c r="KRB29" s="255"/>
      <c r="KRC29" s="255"/>
      <c r="KRD29" s="255"/>
      <c r="KRE29" s="255"/>
      <c r="KRF29" s="255"/>
      <c r="KRG29" s="255"/>
      <c r="KRH29" s="255"/>
      <c r="KRI29" s="255"/>
      <c r="KRJ29" s="255"/>
      <c r="KRK29" s="255"/>
      <c r="KRL29" s="255"/>
      <c r="KRM29" s="255"/>
      <c r="KRN29" s="255"/>
      <c r="KRO29" s="255"/>
      <c r="KRP29" s="255"/>
      <c r="KRQ29" s="255"/>
      <c r="KRR29" s="255"/>
      <c r="KRS29" s="255"/>
      <c r="KRT29" s="255"/>
      <c r="KRU29" s="255"/>
      <c r="KRV29" s="255"/>
      <c r="KRW29" s="255"/>
      <c r="KRX29" s="255"/>
      <c r="KRY29" s="255"/>
      <c r="KRZ29" s="255"/>
      <c r="KSA29" s="255"/>
      <c r="KSB29" s="255"/>
      <c r="KSC29" s="255"/>
      <c r="KSD29" s="255"/>
      <c r="KSE29" s="255"/>
      <c r="KSF29" s="255"/>
      <c r="KSG29" s="255"/>
      <c r="KSH29" s="255"/>
      <c r="KSI29" s="255"/>
      <c r="KSJ29" s="255"/>
      <c r="KSK29" s="255"/>
      <c r="KSL29" s="255"/>
      <c r="KSM29" s="255"/>
      <c r="KSN29" s="255"/>
      <c r="KSO29" s="255"/>
      <c r="KSP29" s="255"/>
      <c r="KSQ29" s="255"/>
      <c r="KSR29" s="255"/>
      <c r="KSS29" s="255"/>
      <c r="KST29" s="255"/>
      <c r="KSU29" s="255"/>
      <c r="KSV29" s="255"/>
      <c r="KSW29" s="255"/>
      <c r="KSX29" s="255"/>
      <c r="KSY29" s="255"/>
      <c r="KSZ29" s="255"/>
      <c r="KTA29" s="255"/>
      <c r="KTB29" s="255"/>
      <c r="KTC29" s="255"/>
      <c r="KTD29" s="255"/>
      <c r="KTE29" s="255"/>
      <c r="KTF29" s="255"/>
      <c r="KTG29" s="255"/>
      <c r="KTH29" s="255"/>
      <c r="KTI29" s="255"/>
      <c r="KTJ29" s="255"/>
      <c r="KTK29" s="255"/>
      <c r="KTL29" s="255"/>
      <c r="KTM29" s="255"/>
      <c r="KTN29" s="255"/>
      <c r="KTO29" s="255"/>
      <c r="KTP29" s="255"/>
      <c r="KTQ29" s="255"/>
      <c r="KTR29" s="255"/>
      <c r="KTS29" s="255"/>
      <c r="KTT29" s="255"/>
      <c r="KTU29" s="255"/>
      <c r="KTV29" s="255"/>
      <c r="KTW29" s="255"/>
      <c r="KTX29" s="255"/>
      <c r="KTY29" s="255"/>
      <c r="KTZ29" s="255"/>
      <c r="KUA29" s="255"/>
      <c r="KUB29" s="255"/>
      <c r="KUC29" s="255"/>
      <c r="KUD29" s="255"/>
      <c r="KUE29" s="255"/>
      <c r="KUF29" s="255"/>
      <c r="KUG29" s="255"/>
      <c r="KUH29" s="255"/>
      <c r="KUI29" s="255"/>
      <c r="KUJ29" s="255"/>
      <c r="KUK29" s="255"/>
      <c r="KUL29" s="255"/>
      <c r="KUM29" s="255"/>
      <c r="KUN29" s="255"/>
      <c r="KUO29" s="255"/>
      <c r="KUP29" s="255"/>
      <c r="KUQ29" s="255"/>
      <c r="KUR29" s="255"/>
      <c r="KUS29" s="255"/>
      <c r="KUT29" s="255"/>
      <c r="KUU29" s="255"/>
      <c r="KUV29" s="255"/>
      <c r="KUW29" s="255"/>
      <c r="KUX29" s="255"/>
      <c r="KUY29" s="255"/>
      <c r="KUZ29" s="255"/>
      <c r="KVA29" s="255"/>
      <c r="KVB29" s="255"/>
      <c r="KVC29" s="255"/>
      <c r="KVD29" s="255"/>
      <c r="KVE29" s="255"/>
      <c r="KVF29" s="255"/>
      <c r="KVG29" s="255"/>
      <c r="KVH29" s="255"/>
      <c r="KVI29" s="255"/>
      <c r="KVJ29" s="255"/>
      <c r="KVK29" s="255"/>
      <c r="KVL29" s="255"/>
      <c r="KVM29" s="255"/>
      <c r="KVN29" s="255"/>
      <c r="KVO29" s="255"/>
      <c r="KVP29" s="255"/>
      <c r="KVQ29" s="255"/>
      <c r="KVR29" s="255"/>
      <c r="KVS29" s="255"/>
      <c r="KVT29" s="255"/>
      <c r="KVU29" s="255"/>
      <c r="KVV29" s="255"/>
      <c r="KVW29" s="255"/>
      <c r="KVX29" s="255"/>
      <c r="KVY29" s="255"/>
      <c r="KVZ29" s="255"/>
      <c r="KWA29" s="255"/>
      <c r="KWB29" s="255"/>
      <c r="KWC29" s="255"/>
      <c r="KWD29" s="255"/>
      <c r="KWE29" s="255"/>
      <c r="KWF29" s="255"/>
      <c r="KWG29" s="255"/>
      <c r="KWH29" s="255"/>
      <c r="KWI29" s="255"/>
      <c r="KWJ29" s="255"/>
      <c r="KWK29" s="255"/>
      <c r="KWL29" s="255"/>
      <c r="KWM29" s="255"/>
      <c r="KWN29" s="255"/>
      <c r="KWO29" s="255"/>
      <c r="KWP29" s="255"/>
      <c r="KWQ29" s="255"/>
      <c r="KWR29" s="255"/>
      <c r="KWS29" s="255"/>
      <c r="KWT29" s="255"/>
      <c r="KWU29" s="255"/>
      <c r="KWV29" s="255"/>
      <c r="KWW29" s="255"/>
      <c r="KWX29" s="255"/>
      <c r="KWY29" s="255"/>
      <c r="KWZ29" s="255"/>
      <c r="KXA29" s="255"/>
      <c r="KXB29" s="255"/>
      <c r="KXC29" s="255"/>
      <c r="KXD29" s="255"/>
      <c r="KXE29" s="255"/>
      <c r="KXF29" s="255"/>
      <c r="KXG29" s="255"/>
      <c r="KXH29" s="255"/>
      <c r="KXI29" s="255"/>
      <c r="KXJ29" s="255"/>
      <c r="KXK29" s="255"/>
      <c r="KXL29" s="255"/>
      <c r="KXM29" s="255"/>
      <c r="KXN29" s="255"/>
      <c r="KXO29" s="255"/>
      <c r="KXP29" s="255"/>
      <c r="KXQ29" s="255"/>
      <c r="KXR29" s="255"/>
      <c r="KXS29" s="255"/>
      <c r="KXT29" s="255"/>
      <c r="KXU29" s="255"/>
      <c r="KXV29" s="255"/>
      <c r="KXW29" s="255"/>
      <c r="KXX29" s="255"/>
      <c r="KXY29" s="255"/>
      <c r="KXZ29" s="255"/>
      <c r="KYA29" s="255"/>
      <c r="KYB29" s="255"/>
      <c r="KYC29" s="255"/>
      <c r="KYD29" s="255"/>
      <c r="KYE29" s="255"/>
      <c r="KYF29" s="255"/>
      <c r="KYG29" s="255"/>
      <c r="KYH29" s="255"/>
      <c r="KYI29" s="255"/>
      <c r="KYJ29" s="255"/>
      <c r="KYK29" s="255"/>
      <c r="KYL29" s="255"/>
      <c r="KYM29" s="255"/>
      <c r="KYN29" s="255"/>
      <c r="KYO29" s="255"/>
      <c r="KYP29" s="255"/>
      <c r="KYQ29" s="255"/>
      <c r="KYR29" s="255"/>
      <c r="KYS29" s="255"/>
      <c r="KYT29" s="255"/>
      <c r="KYU29" s="255"/>
      <c r="KYV29" s="255"/>
      <c r="KYW29" s="255"/>
      <c r="KYX29" s="255"/>
      <c r="KYY29" s="255"/>
      <c r="KYZ29" s="255"/>
      <c r="KZA29" s="255"/>
      <c r="KZB29" s="255"/>
      <c r="KZC29" s="255"/>
      <c r="KZD29" s="255"/>
      <c r="KZE29" s="255"/>
      <c r="KZF29" s="255"/>
      <c r="KZG29" s="255"/>
      <c r="KZH29" s="255"/>
      <c r="KZI29" s="255"/>
      <c r="KZJ29" s="255"/>
      <c r="KZK29" s="255"/>
      <c r="KZL29" s="255"/>
      <c r="KZM29" s="255"/>
      <c r="KZN29" s="255"/>
      <c r="KZO29" s="255"/>
      <c r="KZP29" s="255"/>
      <c r="KZQ29" s="255"/>
      <c r="KZR29" s="255"/>
      <c r="KZS29" s="255"/>
      <c r="KZT29" s="255"/>
      <c r="KZU29" s="255"/>
      <c r="KZV29" s="255"/>
      <c r="KZW29" s="255"/>
      <c r="KZX29" s="255"/>
      <c r="KZY29" s="255"/>
      <c r="KZZ29" s="255"/>
      <c r="LAA29" s="255"/>
      <c r="LAB29" s="255"/>
      <c r="LAC29" s="255"/>
      <c r="LAD29" s="255"/>
      <c r="LAE29" s="255"/>
      <c r="LAF29" s="255"/>
      <c r="LAG29" s="255"/>
      <c r="LAH29" s="255"/>
      <c r="LAI29" s="255"/>
      <c r="LAJ29" s="255"/>
      <c r="LAK29" s="255"/>
      <c r="LAL29" s="255"/>
      <c r="LAM29" s="255"/>
      <c r="LAN29" s="255"/>
      <c r="LAO29" s="255"/>
      <c r="LAP29" s="255"/>
      <c r="LAQ29" s="255"/>
      <c r="LAR29" s="255"/>
      <c r="LAS29" s="255"/>
      <c r="LAT29" s="255"/>
      <c r="LAU29" s="255"/>
      <c r="LAV29" s="255"/>
      <c r="LAW29" s="255"/>
      <c r="LAX29" s="255"/>
      <c r="LAY29" s="255"/>
      <c r="LAZ29" s="255"/>
      <c r="LBA29" s="255"/>
      <c r="LBB29" s="255"/>
      <c r="LBC29" s="255"/>
      <c r="LBD29" s="255"/>
      <c r="LBE29" s="255"/>
      <c r="LBF29" s="255"/>
      <c r="LBG29" s="255"/>
      <c r="LBH29" s="255"/>
      <c r="LBI29" s="255"/>
      <c r="LBJ29" s="255"/>
      <c r="LBK29" s="255"/>
      <c r="LBL29" s="255"/>
      <c r="LBM29" s="255"/>
      <c r="LBN29" s="255"/>
      <c r="LBO29" s="255"/>
      <c r="LBP29" s="255"/>
      <c r="LBQ29" s="255"/>
      <c r="LBR29" s="255"/>
      <c r="LBS29" s="255"/>
      <c r="LBT29" s="255"/>
      <c r="LBU29" s="255"/>
      <c r="LBV29" s="255"/>
      <c r="LBW29" s="255"/>
      <c r="LBX29" s="255"/>
      <c r="LBY29" s="255"/>
      <c r="LBZ29" s="255"/>
      <c r="LCA29" s="255"/>
      <c r="LCB29" s="255"/>
      <c r="LCC29" s="255"/>
      <c r="LCD29" s="255"/>
      <c r="LCE29" s="255"/>
      <c r="LCF29" s="255"/>
      <c r="LCG29" s="255"/>
      <c r="LCH29" s="255"/>
      <c r="LCI29" s="255"/>
      <c r="LCJ29" s="255"/>
      <c r="LCK29" s="255"/>
      <c r="LCL29" s="255"/>
      <c r="LCM29" s="255"/>
      <c r="LCN29" s="255"/>
      <c r="LCO29" s="255"/>
      <c r="LCP29" s="255"/>
      <c r="LCQ29" s="255"/>
      <c r="LCR29" s="255"/>
      <c r="LCS29" s="255"/>
      <c r="LCT29" s="255"/>
      <c r="LCU29" s="255"/>
      <c r="LCV29" s="255"/>
      <c r="LCW29" s="255"/>
      <c r="LCX29" s="255"/>
      <c r="LCY29" s="255"/>
      <c r="LCZ29" s="255"/>
      <c r="LDA29" s="255"/>
      <c r="LDB29" s="255"/>
      <c r="LDC29" s="255"/>
      <c r="LDD29" s="255"/>
      <c r="LDE29" s="255"/>
      <c r="LDF29" s="255"/>
      <c r="LDG29" s="255"/>
      <c r="LDH29" s="255"/>
      <c r="LDI29" s="255"/>
      <c r="LDJ29" s="255"/>
      <c r="LDK29" s="255"/>
      <c r="LDL29" s="255"/>
      <c r="LDM29" s="255"/>
      <c r="LDN29" s="255"/>
      <c r="LDO29" s="255"/>
      <c r="LDP29" s="255"/>
      <c r="LDQ29" s="255"/>
      <c r="LDR29" s="255"/>
      <c r="LDS29" s="255"/>
      <c r="LDT29" s="255"/>
      <c r="LDU29" s="255"/>
      <c r="LDV29" s="255"/>
      <c r="LDW29" s="255"/>
      <c r="LDX29" s="255"/>
      <c r="LDY29" s="255"/>
      <c r="LDZ29" s="255"/>
      <c r="LEA29" s="255"/>
      <c r="LEB29" s="255"/>
      <c r="LEC29" s="255"/>
      <c r="LED29" s="255"/>
      <c r="LEE29" s="255"/>
      <c r="LEF29" s="255"/>
      <c r="LEG29" s="255"/>
      <c r="LEH29" s="255"/>
      <c r="LEI29" s="255"/>
      <c r="LEJ29" s="255"/>
      <c r="LEK29" s="255"/>
      <c r="LEL29" s="255"/>
      <c r="LEM29" s="255"/>
      <c r="LEN29" s="255"/>
      <c r="LEO29" s="255"/>
      <c r="LEP29" s="255"/>
      <c r="LEQ29" s="255"/>
      <c r="LER29" s="255"/>
      <c r="LES29" s="255"/>
      <c r="LET29" s="255"/>
      <c r="LEU29" s="255"/>
      <c r="LEV29" s="255"/>
      <c r="LEW29" s="255"/>
      <c r="LEX29" s="255"/>
      <c r="LEY29" s="255"/>
      <c r="LEZ29" s="255"/>
      <c r="LFA29" s="255"/>
      <c r="LFB29" s="255"/>
      <c r="LFC29" s="255"/>
      <c r="LFD29" s="255"/>
      <c r="LFE29" s="255"/>
      <c r="LFF29" s="255"/>
      <c r="LFG29" s="255"/>
      <c r="LFH29" s="255"/>
      <c r="LFI29" s="255"/>
      <c r="LFJ29" s="255"/>
      <c r="LFK29" s="255"/>
      <c r="LFL29" s="255"/>
      <c r="LFM29" s="255"/>
      <c r="LFN29" s="255"/>
      <c r="LFO29" s="255"/>
      <c r="LFP29" s="255"/>
      <c r="LFQ29" s="255"/>
      <c r="LFR29" s="255"/>
      <c r="LFS29" s="255"/>
      <c r="LFT29" s="255"/>
      <c r="LFU29" s="255"/>
      <c r="LFV29" s="255"/>
      <c r="LFW29" s="255"/>
      <c r="LFX29" s="255"/>
      <c r="LFY29" s="255"/>
      <c r="LFZ29" s="255"/>
      <c r="LGA29" s="255"/>
      <c r="LGB29" s="255"/>
      <c r="LGC29" s="255"/>
      <c r="LGD29" s="255"/>
      <c r="LGE29" s="255"/>
      <c r="LGF29" s="255"/>
      <c r="LGG29" s="255"/>
      <c r="LGH29" s="255"/>
      <c r="LGI29" s="255"/>
      <c r="LGJ29" s="255"/>
      <c r="LGK29" s="255"/>
      <c r="LGL29" s="255"/>
      <c r="LGM29" s="255"/>
      <c r="LGN29" s="255"/>
      <c r="LGO29" s="255"/>
      <c r="LGP29" s="255"/>
      <c r="LGQ29" s="255"/>
      <c r="LGR29" s="255"/>
      <c r="LGS29" s="255"/>
      <c r="LGT29" s="255"/>
      <c r="LGU29" s="255"/>
      <c r="LGV29" s="255"/>
      <c r="LGW29" s="255"/>
      <c r="LGX29" s="255"/>
      <c r="LGY29" s="255"/>
      <c r="LGZ29" s="255"/>
      <c r="LHA29" s="255"/>
      <c r="LHB29" s="255"/>
      <c r="LHC29" s="255"/>
      <c r="LHD29" s="255"/>
      <c r="LHE29" s="255"/>
      <c r="LHF29" s="255"/>
      <c r="LHG29" s="255"/>
      <c r="LHH29" s="255"/>
      <c r="LHI29" s="255"/>
      <c r="LHJ29" s="255"/>
      <c r="LHK29" s="255"/>
      <c r="LHL29" s="255"/>
      <c r="LHM29" s="255"/>
      <c r="LHN29" s="255"/>
      <c r="LHO29" s="255"/>
      <c r="LHP29" s="255"/>
      <c r="LHQ29" s="255"/>
      <c r="LHR29" s="255"/>
      <c r="LHS29" s="255"/>
      <c r="LHT29" s="255"/>
      <c r="LHU29" s="255"/>
      <c r="LHV29" s="255"/>
      <c r="LHW29" s="255"/>
      <c r="LHX29" s="255"/>
      <c r="LHY29" s="255"/>
      <c r="LHZ29" s="255"/>
      <c r="LIA29" s="255"/>
      <c r="LIB29" s="255"/>
      <c r="LIC29" s="255"/>
      <c r="LID29" s="255"/>
      <c r="LIE29" s="255"/>
      <c r="LIF29" s="255"/>
      <c r="LIG29" s="255"/>
      <c r="LIH29" s="255"/>
      <c r="LII29" s="255"/>
      <c r="LIJ29" s="255"/>
      <c r="LIK29" s="255"/>
      <c r="LIL29" s="255"/>
      <c r="LIM29" s="255"/>
      <c r="LIN29" s="255"/>
      <c r="LIO29" s="255"/>
      <c r="LIP29" s="255"/>
      <c r="LIQ29" s="255"/>
      <c r="LIR29" s="255"/>
      <c r="LIS29" s="255"/>
      <c r="LIT29" s="255"/>
      <c r="LIU29" s="255"/>
      <c r="LIV29" s="255"/>
      <c r="LIW29" s="255"/>
      <c r="LIX29" s="255"/>
      <c r="LIY29" s="255"/>
      <c r="LIZ29" s="255"/>
      <c r="LJA29" s="255"/>
      <c r="LJB29" s="255"/>
      <c r="LJC29" s="255"/>
      <c r="LJD29" s="255"/>
      <c r="LJE29" s="255"/>
      <c r="LJF29" s="255"/>
      <c r="LJG29" s="255"/>
      <c r="LJH29" s="255"/>
      <c r="LJI29" s="255"/>
      <c r="LJJ29" s="255"/>
      <c r="LJK29" s="255"/>
      <c r="LJL29" s="255"/>
      <c r="LJM29" s="255"/>
      <c r="LJN29" s="255"/>
      <c r="LJO29" s="255"/>
      <c r="LJP29" s="255"/>
      <c r="LJQ29" s="255"/>
      <c r="LJR29" s="255"/>
      <c r="LJS29" s="255"/>
      <c r="LJT29" s="255"/>
      <c r="LJU29" s="255"/>
      <c r="LJV29" s="255"/>
      <c r="LJW29" s="255"/>
      <c r="LJX29" s="255"/>
      <c r="LJY29" s="255"/>
      <c r="LJZ29" s="255"/>
      <c r="LKA29" s="255"/>
      <c r="LKB29" s="255"/>
      <c r="LKC29" s="255"/>
      <c r="LKD29" s="255"/>
      <c r="LKE29" s="255"/>
      <c r="LKF29" s="255"/>
      <c r="LKG29" s="255"/>
      <c r="LKH29" s="255"/>
      <c r="LKI29" s="255"/>
      <c r="LKJ29" s="255"/>
      <c r="LKK29" s="255"/>
      <c r="LKL29" s="255"/>
      <c r="LKM29" s="255"/>
      <c r="LKN29" s="255"/>
      <c r="LKO29" s="255"/>
      <c r="LKP29" s="255"/>
      <c r="LKQ29" s="255"/>
      <c r="LKR29" s="255"/>
      <c r="LKS29" s="255"/>
      <c r="LKT29" s="255"/>
      <c r="LKU29" s="255"/>
      <c r="LKV29" s="255"/>
      <c r="LKW29" s="255"/>
      <c r="LKX29" s="255"/>
      <c r="LKY29" s="255"/>
      <c r="LKZ29" s="255"/>
      <c r="LLA29" s="255"/>
      <c r="LLB29" s="255"/>
      <c r="LLC29" s="255"/>
      <c r="LLD29" s="255"/>
      <c r="LLE29" s="255"/>
      <c r="LLF29" s="255"/>
      <c r="LLG29" s="255"/>
      <c r="LLH29" s="255"/>
      <c r="LLI29" s="255"/>
      <c r="LLJ29" s="255"/>
      <c r="LLK29" s="255"/>
      <c r="LLL29" s="255"/>
      <c r="LLM29" s="255"/>
      <c r="LLN29" s="255"/>
      <c r="LLO29" s="255"/>
      <c r="LLP29" s="255"/>
      <c r="LLQ29" s="255"/>
      <c r="LLR29" s="255"/>
      <c r="LLS29" s="255"/>
      <c r="LLT29" s="255"/>
      <c r="LLU29" s="255"/>
      <c r="LLV29" s="255"/>
      <c r="LLW29" s="255"/>
      <c r="LLX29" s="255"/>
      <c r="LLY29" s="255"/>
      <c r="LLZ29" s="255"/>
      <c r="LMA29" s="255"/>
      <c r="LMB29" s="255"/>
      <c r="LMC29" s="255"/>
      <c r="LMD29" s="255"/>
      <c r="LME29" s="255"/>
      <c r="LMF29" s="255"/>
      <c r="LMG29" s="255"/>
      <c r="LMH29" s="255"/>
      <c r="LMI29" s="255"/>
      <c r="LMJ29" s="255"/>
      <c r="LMK29" s="255"/>
      <c r="LML29" s="255"/>
      <c r="LMM29" s="255"/>
      <c r="LMN29" s="255"/>
      <c r="LMO29" s="255"/>
      <c r="LMP29" s="255"/>
      <c r="LMQ29" s="255"/>
      <c r="LMR29" s="255"/>
      <c r="LMS29" s="255"/>
      <c r="LMT29" s="255"/>
      <c r="LMU29" s="255"/>
      <c r="LMV29" s="255"/>
      <c r="LMW29" s="255"/>
      <c r="LMX29" s="255"/>
      <c r="LMY29" s="255"/>
      <c r="LMZ29" s="255"/>
      <c r="LNA29" s="255"/>
      <c r="LNB29" s="255"/>
      <c r="LNC29" s="255"/>
      <c r="LND29" s="255"/>
      <c r="LNE29" s="255"/>
      <c r="LNF29" s="255"/>
      <c r="LNG29" s="255"/>
      <c r="LNH29" s="255"/>
      <c r="LNI29" s="255"/>
      <c r="LNJ29" s="255"/>
      <c r="LNK29" s="255"/>
      <c r="LNL29" s="255"/>
      <c r="LNM29" s="255"/>
      <c r="LNN29" s="255"/>
      <c r="LNO29" s="255"/>
      <c r="LNP29" s="255"/>
      <c r="LNQ29" s="255"/>
      <c r="LNR29" s="255"/>
      <c r="LNS29" s="255"/>
      <c r="LNT29" s="255"/>
      <c r="LNU29" s="255"/>
      <c r="LNV29" s="255"/>
      <c r="LNW29" s="255"/>
      <c r="LNX29" s="255"/>
      <c r="LNY29" s="255"/>
      <c r="LNZ29" s="255"/>
      <c r="LOA29" s="255"/>
      <c r="LOB29" s="255"/>
      <c r="LOC29" s="255"/>
      <c r="LOD29" s="255"/>
      <c r="LOE29" s="255"/>
      <c r="LOF29" s="255"/>
      <c r="LOG29" s="255"/>
      <c r="LOH29" s="255"/>
      <c r="LOI29" s="255"/>
      <c r="LOJ29" s="255"/>
      <c r="LOK29" s="255"/>
      <c r="LOL29" s="255"/>
      <c r="LOM29" s="255"/>
      <c r="LON29" s="255"/>
      <c r="LOO29" s="255"/>
      <c r="LOP29" s="255"/>
      <c r="LOQ29" s="255"/>
      <c r="LOR29" s="255"/>
      <c r="LOS29" s="255"/>
      <c r="LOT29" s="255"/>
      <c r="LOU29" s="255"/>
      <c r="LOV29" s="255"/>
      <c r="LOW29" s="255"/>
      <c r="LOX29" s="255"/>
      <c r="LOY29" s="255"/>
      <c r="LOZ29" s="255"/>
      <c r="LPA29" s="255"/>
      <c r="LPB29" s="255"/>
      <c r="LPC29" s="255"/>
      <c r="LPD29" s="255"/>
      <c r="LPE29" s="255"/>
      <c r="LPF29" s="255"/>
      <c r="LPG29" s="255"/>
      <c r="LPH29" s="255"/>
      <c r="LPI29" s="255"/>
      <c r="LPJ29" s="255"/>
      <c r="LPK29" s="255"/>
      <c r="LPL29" s="255"/>
      <c r="LPM29" s="255"/>
      <c r="LPN29" s="255"/>
      <c r="LPO29" s="255"/>
      <c r="LPP29" s="255"/>
      <c r="LPQ29" s="255"/>
      <c r="LPR29" s="255"/>
      <c r="LPS29" s="255"/>
      <c r="LPT29" s="255"/>
      <c r="LPU29" s="255"/>
      <c r="LPV29" s="255"/>
      <c r="LPW29" s="255"/>
      <c r="LPX29" s="255"/>
      <c r="LPY29" s="255"/>
      <c r="LPZ29" s="255"/>
      <c r="LQA29" s="255"/>
      <c r="LQB29" s="255"/>
      <c r="LQC29" s="255"/>
      <c r="LQD29" s="255"/>
      <c r="LQE29" s="255"/>
      <c r="LQF29" s="255"/>
      <c r="LQG29" s="255"/>
      <c r="LQH29" s="255"/>
      <c r="LQI29" s="255"/>
      <c r="LQJ29" s="255"/>
      <c r="LQK29" s="255"/>
      <c r="LQL29" s="255"/>
      <c r="LQM29" s="255"/>
      <c r="LQN29" s="255"/>
      <c r="LQO29" s="255"/>
      <c r="LQP29" s="255"/>
      <c r="LQQ29" s="255"/>
      <c r="LQR29" s="255"/>
      <c r="LQS29" s="255"/>
      <c r="LQT29" s="255"/>
      <c r="LQU29" s="255"/>
      <c r="LQV29" s="255"/>
      <c r="LQW29" s="255"/>
      <c r="LQX29" s="255"/>
      <c r="LQY29" s="255"/>
      <c r="LQZ29" s="255"/>
      <c r="LRA29" s="255"/>
      <c r="LRB29" s="255"/>
      <c r="LRC29" s="255"/>
      <c r="LRD29" s="255"/>
      <c r="LRE29" s="255"/>
      <c r="LRF29" s="255"/>
      <c r="LRG29" s="255"/>
      <c r="LRH29" s="255"/>
      <c r="LRI29" s="255"/>
      <c r="LRJ29" s="255"/>
      <c r="LRK29" s="255"/>
      <c r="LRL29" s="255"/>
      <c r="LRM29" s="255"/>
      <c r="LRN29" s="255"/>
      <c r="LRO29" s="255"/>
      <c r="LRP29" s="255"/>
      <c r="LRQ29" s="255"/>
      <c r="LRR29" s="255"/>
      <c r="LRS29" s="255"/>
      <c r="LRT29" s="255"/>
      <c r="LRU29" s="255"/>
      <c r="LRV29" s="255"/>
      <c r="LRW29" s="255"/>
      <c r="LRX29" s="255"/>
      <c r="LRY29" s="255"/>
      <c r="LRZ29" s="255"/>
      <c r="LSA29" s="255"/>
      <c r="LSB29" s="255"/>
      <c r="LSC29" s="255"/>
      <c r="LSD29" s="255"/>
      <c r="LSE29" s="255"/>
      <c r="LSF29" s="255"/>
      <c r="LSG29" s="255"/>
      <c r="LSH29" s="255"/>
      <c r="LSI29" s="255"/>
      <c r="LSJ29" s="255"/>
      <c r="LSK29" s="255"/>
      <c r="LSL29" s="255"/>
      <c r="LSM29" s="255"/>
      <c r="LSN29" s="255"/>
      <c r="LSO29" s="255"/>
      <c r="LSP29" s="255"/>
      <c r="LSQ29" s="255"/>
      <c r="LSR29" s="255"/>
      <c r="LSS29" s="255"/>
      <c r="LST29" s="255"/>
      <c r="LSU29" s="255"/>
      <c r="LSV29" s="255"/>
      <c r="LSW29" s="255"/>
      <c r="LSX29" s="255"/>
      <c r="LSY29" s="255"/>
      <c r="LSZ29" s="255"/>
      <c r="LTA29" s="255"/>
      <c r="LTB29" s="255"/>
      <c r="LTC29" s="255"/>
      <c r="LTD29" s="255"/>
      <c r="LTE29" s="255"/>
      <c r="LTF29" s="255"/>
      <c r="LTG29" s="255"/>
      <c r="LTH29" s="255"/>
      <c r="LTI29" s="255"/>
      <c r="LTJ29" s="255"/>
      <c r="LTK29" s="255"/>
      <c r="LTL29" s="255"/>
      <c r="LTM29" s="255"/>
      <c r="LTN29" s="255"/>
      <c r="LTO29" s="255"/>
      <c r="LTP29" s="255"/>
      <c r="LTQ29" s="255"/>
      <c r="LTR29" s="255"/>
      <c r="LTS29" s="255"/>
      <c r="LTT29" s="255"/>
      <c r="LTU29" s="255"/>
      <c r="LTV29" s="255"/>
      <c r="LTW29" s="255"/>
      <c r="LTX29" s="255"/>
      <c r="LTY29" s="255"/>
      <c r="LTZ29" s="255"/>
      <c r="LUA29" s="255"/>
      <c r="LUB29" s="255"/>
      <c r="LUC29" s="255"/>
      <c r="LUD29" s="255"/>
      <c r="LUE29" s="255"/>
      <c r="LUF29" s="255"/>
      <c r="LUG29" s="255"/>
      <c r="LUH29" s="255"/>
      <c r="LUI29" s="255"/>
      <c r="LUJ29" s="255"/>
      <c r="LUK29" s="255"/>
      <c r="LUL29" s="255"/>
      <c r="LUM29" s="255"/>
      <c r="LUN29" s="255"/>
      <c r="LUO29" s="255"/>
      <c r="LUP29" s="255"/>
      <c r="LUQ29" s="255"/>
      <c r="LUR29" s="255"/>
      <c r="LUS29" s="255"/>
      <c r="LUT29" s="255"/>
      <c r="LUU29" s="255"/>
      <c r="LUV29" s="255"/>
      <c r="LUW29" s="255"/>
      <c r="LUX29" s="255"/>
      <c r="LUY29" s="255"/>
      <c r="LUZ29" s="255"/>
      <c r="LVA29" s="255"/>
      <c r="LVB29" s="255"/>
      <c r="LVC29" s="255"/>
      <c r="LVD29" s="255"/>
      <c r="LVE29" s="255"/>
      <c r="LVF29" s="255"/>
      <c r="LVG29" s="255"/>
      <c r="LVH29" s="255"/>
      <c r="LVI29" s="255"/>
      <c r="LVJ29" s="255"/>
      <c r="LVK29" s="255"/>
      <c r="LVL29" s="255"/>
      <c r="LVM29" s="255"/>
      <c r="LVN29" s="255"/>
      <c r="LVO29" s="255"/>
      <c r="LVP29" s="255"/>
      <c r="LVQ29" s="255"/>
      <c r="LVR29" s="255"/>
      <c r="LVS29" s="255"/>
      <c r="LVT29" s="255"/>
      <c r="LVU29" s="255"/>
      <c r="LVV29" s="255"/>
      <c r="LVW29" s="255"/>
      <c r="LVX29" s="255"/>
      <c r="LVY29" s="255"/>
      <c r="LVZ29" s="255"/>
      <c r="LWA29" s="255"/>
      <c r="LWB29" s="255"/>
      <c r="LWC29" s="255"/>
      <c r="LWD29" s="255"/>
      <c r="LWE29" s="255"/>
      <c r="LWF29" s="255"/>
      <c r="LWG29" s="255"/>
      <c r="LWH29" s="255"/>
      <c r="LWI29" s="255"/>
      <c r="LWJ29" s="255"/>
      <c r="LWK29" s="255"/>
      <c r="LWL29" s="255"/>
      <c r="LWM29" s="255"/>
      <c r="LWN29" s="255"/>
      <c r="LWO29" s="255"/>
      <c r="LWP29" s="255"/>
      <c r="LWQ29" s="255"/>
      <c r="LWR29" s="255"/>
      <c r="LWS29" s="255"/>
      <c r="LWT29" s="255"/>
      <c r="LWU29" s="255"/>
      <c r="LWV29" s="255"/>
      <c r="LWW29" s="255"/>
      <c r="LWX29" s="255"/>
      <c r="LWY29" s="255"/>
      <c r="LWZ29" s="255"/>
      <c r="LXA29" s="255"/>
      <c r="LXB29" s="255"/>
      <c r="LXC29" s="255"/>
      <c r="LXD29" s="255"/>
      <c r="LXE29" s="255"/>
      <c r="LXF29" s="255"/>
      <c r="LXG29" s="255"/>
      <c r="LXH29" s="255"/>
      <c r="LXI29" s="255"/>
      <c r="LXJ29" s="255"/>
      <c r="LXK29" s="255"/>
      <c r="LXL29" s="255"/>
      <c r="LXM29" s="255"/>
      <c r="LXN29" s="255"/>
      <c r="LXO29" s="255"/>
      <c r="LXP29" s="255"/>
      <c r="LXQ29" s="255"/>
      <c r="LXR29" s="255"/>
      <c r="LXS29" s="255"/>
      <c r="LXT29" s="255"/>
      <c r="LXU29" s="255"/>
      <c r="LXV29" s="255"/>
      <c r="LXW29" s="255"/>
      <c r="LXX29" s="255"/>
      <c r="LXY29" s="255"/>
      <c r="LXZ29" s="255"/>
      <c r="LYA29" s="255"/>
      <c r="LYB29" s="255"/>
      <c r="LYC29" s="255"/>
      <c r="LYD29" s="255"/>
      <c r="LYE29" s="255"/>
      <c r="LYF29" s="255"/>
      <c r="LYG29" s="255"/>
      <c r="LYH29" s="255"/>
      <c r="LYI29" s="255"/>
      <c r="LYJ29" s="255"/>
      <c r="LYK29" s="255"/>
      <c r="LYL29" s="255"/>
      <c r="LYM29" s="255"/>
      <c r="LYN29" s="255"/>
      <c r="LYO29" s="255"/>
      <c r="LYP29" s="255"/>
      <c r="LYQ29" s="255"/>
      <c r="LYR29" s="255"/>
      <c r="LYS29" s="255"/>
      <c r="LYT29" s="255"/>
      <c r="LYU29" s="255"/>
      <c r="LYV29" s="255"/>
      <c r="LYW29" s="255"/>
      <c r="LYX29" s="255"/>
      <c r="LYY29" s="255"/>
      <c r="LYZ29" s="255"/>
      <c r="LZA29" s="255"/>
      <c r="LZB29" s="255"/>
      <c r="LZC29" s="255"/>
      <c r="LZD29" s="255"/>
      <c r="LZE29" s="255"/>
      <c r="LZF29" s="255"/>
      <c r="LZG29" s="255"/>
      <c r="LZH29" s="255"/>
      <c r="LZI29" s="255"/>
      <c r="LZJ29" s="255"/>
      <c r="LZK29" s="255"/>
      <c r="LZL29" s="255"/>
      <c r="LZM29" s="255"/>
      <c r="LZN29" s="255"/>
      <c r="LZO29" s="255"/>
      <c r="LZP29" s="255"/>
      <c r="LZQ29" s="255"/>
      <c r="LZR29" s="255"/>
      <c r="LZS29" s="255"/>
      <c r="LZT29" s="255"/>
      <c r="LZU29" s="255"/>
      <c r="LZV29" s="255"/>
      <c r="LZW29" s="255"/>
      <c r="LZX29" s="255"/>
      <c r="LZY29" s="255"/>
      <c r="LZZ29" s="255"/>
      <c r="MAA29" s="255"/>
      <c r="MAB29" s="255"/>
      <c r="MAC29" s="255"/>
      <c r="MAD29" s="255"/>
      <c r="MAE29" s="255"/>
      <c r="MAF29" s="255"/>
      <c r="MAG29" s="255"/>
      <c r="MAH29" s="255"/>
      <c r="MAI29" s="255"/>
      <c r="MAJ29" s="255"/>
      <c r="MAK29" s="255"/>
      <c r="MAL29" s="255"/>
      <c r="MAM29" s="255"/>
      <c r="MAN29" s="255"/>
      <c r="MAO29" s="255"/>
      <c r="MAP29" s="255"/>
      <c r="MAQ29" s="255"/>
      <c r="MAR29" s="255"/>
      <c r="MAS29" s="255"/>
      <c r="MAT29" s="255"/>
      <c r="MAU29" s="255"/>
      <c r="MAV29" s="255"/>
      <c r="MAW29" s="255"/>
      <c r="MAX29" s="255"/>
      <c r="MAY29" s="255"/>
      <c r="MAZ29" s="255"/>
      <c r="MBA29" s="255"/>
      <c r="MBB29" s="255"/>
      <c r="MBC29" s="255"/>
      <c r="MBD29" s="255"/>
      <c r="MBE29" s="255"/>
      <c r="MBF29" s="255"/>
      <c r="MBG29" s="255"/>
      <c r="MBH29" s="255"/>
      <c r="MBI29" s="255"/>
      <c r="MBJ29" s="255"/>
      <c r="MBK29" s="255"/>
      <c r="MBL29" s="255"/>
      <c r="MBM29" s="255"/>
      <c r="MBN29" s="255"/>
      <c r="MBO29" s="255"/>
      <c r="MBP29" s="255"/>
      <c r="MBQ29" s="255"/>
      <c r="MBR29" s="255"/>
      <c r="MBS29" s="255"/>
      <c r="MBT29" s="255"/>
      <c r="MBU29" s="255"/>
      <c r="MBV29" s="255"/>
      <c r="MBW29" s="255"/>
      <c r="MBX29" s="255"/>
      <c r="MBY29" s="255"/>
      <c r="MBZ29" s="255"/>
      <c r="MCA29" s="255"/>
      <c r="MCB29" s="255"/>
      <c r="MCC29" s="255"/>
      <c r="MCD29" s="255"/>
      <c r="MCE29" s="255"/>
      <c r="MCF29" s="255"/>
      <c r="MCG29" s="255"/>
      <c r="MCH29" s="255"/>
      <c r="MCI29" s="255"/>
      <c r="MCJ29" s="255"/>
      <c r="MCK29" s="255"/>
      <c r="MCL29" s="255"/>
      <c r="MCM29" s="255"/>
      <c r="MCN29" s="255"/>
      <c r="MCO29" s="255"/>
      <c r="MCP29" s="255"/>
      <c r="MCQ29" s="255"/>
      <c r="MCR29" s="255"/>
      <c r="MCS29" s="255"/>
      <c r="MCT29" s="255"/>
      <c r="MCU29" s="255"/>
      <c r="MCV29" s="255"/>
      <c r="MCW29" s="255"/>
      <c r="MCX29" s="255"/>
      <c r="MCY29" s="255"/>
      <c r="MCZ29" s="255"/>
      <c r="MDA29" s="255"/>
      <c r="MDB29" s="255"/>
      <c r="MDC29" s="255"/>
      <c r="MDD29" s="255"/>
      <c r="MDE29" s="255"/>
      <c r="MDF29" s="255"/>
      <c r="MDG29" s="255"/>
      <c r="MDH29" s="255"/>
      <c r="MDI29" s="255"/>
      <c r="MDJ29" s="255"/>
      <c r="MDK29" s="255"/>
      <c r="MDL29" s="255"/>
      <c r="MDM29" s="255"/>
      <c r="MDN29" s="255"/>
      <c r="MDO29" s="255"/>
      <c r="MDP29" s="255"/>
      <c r="MDQ29" s="255"/>
      <c r="MDR29" s="255"/>
      <c r="MDS29" s="255"/>
      <c r="MDT29" s="255"/>
      <c r="MDU29" s="255"/>
      <c r="MDV29" s="255"/>
      <c r="MDW29" s="255"/>
      <c r="MDX29" s="255"/>
      <c r="MDY29" s="255"/>
      <c r="MDZ29" s="255"/>
      <c r="MEA29" s="255"/>
      <c r="MEB29" s="255"/>
      <c r="MEC29" s="255"/>
      <c r="MED29" s="255"/>
      <c r="MEE29" s="255"/>
      <c r="MEF29" s="255"/>
      <c r="MEG29" s="255"/>
      <c r="MEH29" s="255"/>
      <c r="MEI29" s="255"/>
      <c r="MEJ29" s="255"/>
      <c r="MEK29" s="255"/>
      <c r="MEL29" s="255"/>
      <c r="MEM29" s="255"/>
      <c r="MEN29" s="255"/>
      <c r="MEO29" s="255"/>
      <c r="MEP29" s="255"/>
      <c r="MEQ29" s="255"/>
      <c r="MER29" s="255"/>
      <c r="MES29" s="255"/>
      <c r="MET29" s="255"/>
      <c r="MEU29" s="255"/>
      <c r="MEV29" s="255"/>
      <c r="MEW29" s="255"/>
      <c r="MEX29" s="255"/>
      <c r="MEY29" s="255"/>
      <c r="MEZ29" s="255"/>
      <c r="MFA29" s="255"/>
      <c r="MFB29" s="255"/>
      <c r="MFC29" s="255"/>
      <c r="MFD29" s="255"/>
      <c r="MFE29" s="255"/>
      <c r="MFF29" s="255"/>
      <c r="MFG29" s="255"/>
      <c r="MFH29" s="255"/>
      <c r="MFI29" s="255"/>
      <c r="MFJ29" s="255"/>
      <c r="MFK29" s="255"/>
      <c r="MFL29" s="255"/>
      <c r="MFM29" s="255"/>
      <c r="MFN29" s="255"/>
      <c r="MFO29" s="255"/>
      <c r="MFP29" s="255"/>
      <c r="MFQ29" s="255"/>
      <c r="MFR29" s="255"/>
      <c r="MFS29" s="255"/>
      <c r="MFT29" s="255"/>
      <c r="MFU29" s="255"/>
      <c r="MFV29" s="255"/>
      <c r="MFW29" s="255"/>
      <c r="MFX29" s="255"/>
      <c r="MFY29" s="255"/>
      <c r="MFZ29" s="255"/>
      <c r="MGA29" s="255"/>
      <c r="MGB29" s="255"/>
      <c r="MGC29" s="255"/>
      <c r="MGD29" s="255"/>
      <c r="MGE29" s="255"/>
      <c r="MGF29" s="255"/>
      <c r="MGG29" s="255"/>
      <c r="MGH29" s="255"/>
      <c r="MGI29" s="255"/>
      <c r="MGJ29" s="255"/>
      <c r="MGK29" s="255"/>
      <c r="MGL29" s="255"/>
      <c r="MGM29" s="255"/>
      <c r="MGN29" s="255"/>
      <c r="MGO29" s="255"/>
      <c r="MGP29" s="255"/>
      <c r="MGQ29" s="255"/>
      <c r="MGR29" s="255"/>
      <c r="MGS29" s="255"/>
      <c r="MGT29" s="255"/>
      <c r="MGU29" s="255"/>
      <c r="MGV29" s="255"/>
      <c r="MGW29" s="255"/>
      <c r="MGX29" s="255"/>
      <c r="MGY29" s="255"/>
      <c r="MGZ29" s="255"/>
      <c r="MHA29" s="255"/>
      <c r="MHB29" s="255"/>
      <c r="MHC29" s="255"/>
      <c r="MHD29" s="255"/>
      <c r="MHE29" s="255"/>
      <c r="MHF29" s="255"/>
      <c r="MHG29" s="255"/>
      <c r="MHH29" s="255"/>
      <c r="MHI29" s="255"/>
      <c r="MHJ29" s="255"/>
      <c r="MHK29" s="255"/>
      <c r="MHL29" s="255"/>
      <c r="MHM29" s="255"/>
      <c r="MHN29" s="255"/>
      <c r="MHO29" s="255"/>
      <c r="MHP29" s="255"/>
      <c r="MHQ29" s="255"/>
      <c r="MHR29" s="255"/>
      <c r="MHS29" s="255"/>
      <c r="MHT29" s="255"/>
      <c r="MHU29" s="255"/>
      <c r="MHV29" s="255"/>
      <c r="MHW29" s="255"/>
      <c r="MHX29" s="255"/>
      <c r="MHY29" s="255"/>
      <c r="MHZ29" s="255"/>
      <c r="MIA29" s="255"/>
      <c r="MIB29" s="255"/>
      <c r="MIC29" s="255"/>
      <c r="MID29" s="255"/>
      <c r="MIE29" s="255"/>
      <c r="MIF29" s="255"/>
      <c r="MIG29" s="255"/>
      <c r="MIH29" s="255"/>
      <c r="MII29" s="255"/>
      <c r="MIJ29" s="255"/>
      <c r="MIK29" s="255"/>
      <c r="MIL29" s="255"/>
      <c r="MIM29" s="255"/>
      <c r="MIN29" s="255"/>
      <c r="MIO29" s="255"/>
      <c r="MIP29" s="255"/>
      <c r="MIQ29" s="255"/>
      <c r="MIR29" s="255"/>
      <c r="MIS29" s="255"/>
      <c r="MIT29" s="255"/>
      <c r="MIU29" s="255"/>
      <c r="MIV29" s="255"/>
      <c r="MIW29" s="255"/>
      <c r="MIX29" s="255"/>
      <c r="MIY29" s="255"/>
      <c r="MIZ29" s="255"/>
      <c r="MJA29" s="255"/>
      <c r="MJB29" s="255"/>
      <c r="MJC29" s="255"/>
      <c r="MJD29" s="255"/>
      <c r="MJE29" s="255"/>
      <c r="MJF29" s="255"/>
      <c r="MJG29" s="255"/>
      <c r="MJH29" s="255"/>
      <c r="MJI29" s="255"/>
      <c r="MJJ29" s="255"/>
      <c r="MJK29" s="255"/>
      <c r="MJL29" s="255"/>
      <c r="MJM29" s="255"/>
      <c r="MJN29" s="255"/>
      <c r="MJO29" s="255"/>
      <c r="MJP29" s="255"/>
      <c r="MJQ29" s="255"/>
      <c r="MJR29" s="255"/>
      <c r="MJS29" s="255"/>
      <c r="MJT29" s="255"/>
      <c r="MJU29" s="255"/>
      <c r="MJV29" s="255"/>
      <c r="MJW29" s="255"/>
      <c r="MJX29" s="255"/>
      <c r="MJY29" s="255"/>
      <c r="MJZ29" s="255"/>
      <c r="MKA29" s="255"/>
      <c r="MKB29" s="255"/>
      <c r="MKC29" s="255"/>
      <c r="MKD29" s="255"/>
      <c r="MKE29" s="255"/>
      <c r="MKF29" s="255"/>
      <c r="MKG29" s="255"/>
      <c r="MKH29" s="255"/>
      <c r="MKI29" s="255"/>
      <c r="MKJ29" s="255"/>
      <c r="MKK29" s="255"/>
      <c r="MKL29" s="255"/>
      <c r="MKM29" s="255"/>
      <c r="MKN29" s="255"/>
      <c r="MKO29" s="255"/>
      <c r="MKP29" s="255"/>
      <c r="MKQ29" s="255"/>
      <c r="MKR29" s="255"/>
      <c r="MKS29" s="255"/>
      <c r="MKT29" s="255"/>
      <c r="MKU29" s="255"/>
      <c r="MKV29" s="255"/>
      <c r="MKW29" s="255"/>
      <c r="MKX29" s="255"/>
      <c r="MKY29" s="255"/>
      <c r="MKZ29" s="255"/>
      <c r="MLA29" s="255"/>
      <c r="MLB29" s="255"/>
      <c r="MLC29" s="255"/>
      <c r="MLD29" s="255"/>
      <c r="MLE29" s="255"/>
      <c r="MLF29" s="255"/>
      <c r="MLG29" s="255"/>
      <c r="MLH29" s="255"/>
      <c r="MLI29" s="255"/>
      <c r="MLJ29" s="255"/>
      <c r="MLK29" s="255"/>
      <c r="MLL29" s="255"/>
      <c r="MLM29" s="255"/>
      <c r="MLN29" s="255"/>
      <c r="MLO29" s="255"/>
      <c r="MLP29" s="255"/>
      <c r="MLQ29" s="255"/>
      <c r="MLR29" s="255"/>
      <c r="MLS29" s="255"/>
      <c r="MLT29" s="255"/>
      <c r="MLU29" s="255"/>
      <c r="MLV29" s="255"/>
      <c r="MLW29" s="255"/>
      <c r="MLX29" s="255"/>
      <c r="MLY29" s="255"/>
      <c r="MLZ29" s="255"/>
      <c r="MMA29" s="255"/>
      <c r="MMB29" s="255"/>
      <c r="MMC29" s="255"/>
      <c r="MMD29" s="255"/>
      <c r="MME29" s="255"/>
      <c r="MMF29" s="255"/>
      <c r="MMG29" s="255"/>
      <c r="MMH29" s="255"/>
      <c r="MMI29" s="255"/>
      <c r="MMJ29" s="255"/>
      <c r="MMK29" s="255"/>
      <c r="MML29" s="255"/>
      <c r="MMM29" s="255"/>
      <c r="MMN29" s="255"/>
      <c r="MMO29" s="255"/>
      <c r="MMP29" s="255"/>
      <c r="MMQ29" s="255"/>
      <c r="MMR29" s="255"/>
      <c r="MMS29" s="255"/>
      <c r="MMT29" s="255"/>
      <c r="MMU29" s="255"/>
      <c r="MMV29" s="255"/>
      <c r="MMW29" s="255"/>
      <c r="MMX29" s="255"/>
      <c r="MMY29" s="255"/>
      <c r="MMZ29" s="255"/>
      <c r="MNA29" s="255"/>
      <c r="MNB29" s="255"/>
      <c r="MNC29" s="255"/>
      <c r="MND29" s="255"/>
      <c r="MNE29" s="255"/>
      <c r="MNF29" s="255"/>
      <c r="MNG29" s="255"/>
      <c r="MNH29" s="255"/>
      <c r="MNI29" s="255"/>
      <c r="MNJ29" s="255"/>
      <c r="MNK29" s="255"/>
      <c r="MNL29" s="255"/>
      <c r="MNM29" s="255"/>
      <c r="MNN29" s="255"/>
      <c r="MNO29" s="255"/>
      <c r="MNP29" s="255"/>
      <c r="MNQ29" s="255"/>
      <c r="MNR29" s="255"/>
      <c r="MNS29" s="255"/>
      <c r="MNT29" s="255"/>
      <c r="MNU29" s="255"/>
      <c r="MNV29" s="255"/>
      <c r="MNW29" s="255"/>
      <c r="MNX29" s="255"/>
      <c r="MNY29" s="255"/>
      <c r="MNZ29" s="255"/>
      <c r="MOA29" s="255"/>
      <c r="MOB29" s="255"/>
      <c r="MOC29" s="255"/>
      <c r="MOD29" s="255"/>
      <c r="MOE29" s="255"/>
      <c r="MOF29" s="255"/>
      <c r="MOG29" s="255"/>
      <c r="MOH29" s="255"/>
      <c r="MOI29" s="255"/>
      <c r="MOJ29" s="255"/>
      <c r="MOK29" s="255"/>
      <c r="MOL29" s="255"/>
      <c r="MOM29" s="255"/>
      <c r="MON29" s="255"/>
      <c r="MOO29" s="255"/>
      <c r="MOP29" s="255"/>
      <c r="MOQ29" s="255"/>
      <c r="MOR29" s="255"/>
      <c r="MOS29" s="255"/>
      <c r="MOT29" s="255"/>
      <c r="MOU29" s="255"/>
      <c r="MOV29" s="255"/>
      <c r="MOW29" s="255"/>
      <c r="MOX29" s="255"/>
      <c r="MOY29" s="255"/>
      <c r="MOZ29" s="255"/>
      <c r="MPA29" s="255"/>
      <c r="MPB29" s="255"/>
      <c r="MPC29" s="255"/>
      <c r="MPD29" s="255"/>
      <c r="MPE29" s="255"/>
      <c r="MPF29" s="255"/>
      <c r="MPG29" s="255"/>
      <c r="MPH29" s="255"/>
      <c r="MPI29" s="255"/>
      <c r="MPJ29" s="255"/>
      <c r="MPK29" s="255"/>
      <c r="MPL29" s="255"/>
      <c r="MPM29" s="255"/>
      <c r="MPN29" s="255"/>
      <c r="MPO29" s="255"/>
      <c r="MPP29" s="255"/>
      <c r="MPQ29" s="255"/>
      <c r="MPR29" s="255"/>
      <c r="MPS29" s="255"/>
      <c r="MPT29" s="255"/>
      <c r="MPU29" s="255"/>
      <c r="MPV29" s="255"/>
      <c r="MPW29" s="255"/>
      <c r="MPX29" s="255"/>
      <c r="MPY29" s="255"/>
      <c r="MPZ29" s="255"/>
      <c r="MQA29" s="255"/>
      <c r="MQB29" s="255"/>
      <c r="MQC29" s="255"/>
      <c r="MQD29" s="255"/>
      <c r="MQE29" s="255"/>
      <c r="MQF29" s="255"/>
      <c r="MQG29" s="255"/>
      <c r="MQH29" s="255"/>
      <c r="MQI29" s="255"/>
      <c r="MQJ29" s="255"/>
      <c r="MQK29" s="255"/>
      <c r="MQL29" s="255"/>
      <c r="MQM29" s="255"/>
      <c r="MQN29" s="255"/>
      <c r="MQO29" s="255"/>
      <c r="MQP29" s="255"/>
      <c r="MQQ29" s="255"/>
      <c r="MQR29" s="255"/>
      <c r="MQS29" s="255"/>
      <c r="MQT29" s="255"/>
      <c r="MQU29" s="255"/>
      <c r="MQV29" s="255"/>
      <c r="MQW29" s="255"/>
      <c r="MQX29" s="255"/>
      <c r="MQY29" s="255"/>
      <c r="MQZ29" s="255"/>
      <c r="MRA29" s="255"/>
      <c r="MRB29" s="255"/>
      <c r="MRC29" s="255"/>
      <c r="MRD29" s="255"/>
      <c r="MRE29" s="255"/>
      <c r="MRF29" s="255"/>
      <c r="MRG29" s="255"/>
      <c r="MRH29" s="255"/>
      <c r="MRI29" s="255"/>
      <c r="MRJ29" s="255"/>
      <c r="MRK29" s="255"/>
      <c r="MRL29" s="255"/>
      <c r="MRM29" s="255"/>
      <c r="MRN29" s="255"/>
      <c r="MRO29" s="255"/>
      <c r="MRP29" s="255"/>
      <c r="MRQ29" s="255"/>
      <c r="MRR29" s="255"/>
      <c r="MRS29" s="255"/>
      <c r="MRT29" s="255"/>
      <c r="MRU29" s="255"/>
      <c r="MRV29" s="255"/>
      <c r="MRW29" s="255"/>
      <c r="MRX29" s="255"/>
      <c r="MRY29" s="255"/>
      <c r="MRZ29" s="255"/>
      <c r="MSA29" s="255"/>
      <c r="MSB29" s="255"/>
      <c r="MSC29" s="255"/>
      <c r="MSD29" s="255"/>
      <c r="MSE29" s="255"/>
      <c r="MSF29" s="255"/>
      <c r="MSG29" s="255"/>
      <c r="MSH29" s="255"/>
      <c r="MSI29" s="255"/>
      <c r="MSJ29" s="255"/>
      <c r="MSK29" s="255"/>
      <c r="MSL29" s="255"/>
      <c r="MSM29" s="255"/>
      <c r="MSN29" s="255"/>
      <c r="MSO29" s="255"/>
      <c r="MSP29" s="255"/>
      <c r="MSQ29" s="255"/>
      <c r="MSR29" s="255"/>
      <c r="MSS29" s="255"/>
      <c r="MST29" s="255"/>
      <c r="MSU29" s="255"/>
      <c r="MSV29" s="255"/>
      <c r="MSW29" s="255"/>
      <c r="MSX29" s="255"/>
      <c r="MSY29" s="255"/>
      <c r="MSZ29" s="255"/>
      <c r="MTA29" s="255"/>
      <c r="MTB29" s="255"/>
      <c r="MTC29" s="255"/>
      <c r="MTD29" s="255"/>
      <c r="MTE29" s="255"/>
      <c r="MTF29" s="255"/>
      <c r="MTG29" s="255"/>
      <c r="MTH29" s="255"/>
      <c r="MTI29" s="255"/>
      <c r="MTJ29" s="255"/>
      <c r="MTK29" s="255"/>
      <c r="MTL29" s="255"/>
      <c r="MTM29" s="255"/>
      <c r="MTN29" s="255"/>
      <c r="MTO29" s="255"/>
      <c r="MTP29" s="255"/>
      <c r="MTQ29" s="255"/>
      <c r="MTR29" s="255"/>
      <c r="MTS29" s="255"/>
      <c r="MTT29" s="255"/>
      <c r="MTU29" s="255"/>
      <c r="MTV29" s="255"/>
      <c r="MTW29" s="255"/>
      <c r="MTX29" s="255"/>
      <c r="MTY29" s="255"/>
      <c r="MTZ29" s="255"/>
      <c r="MUA29" s="255"/>
      <c r="MUB29" s="255"/>
      <c r="MUC29" s="255"/>
      <c r="MUD29" s="255"/>
      <c r="MUE29" s="255"/>
      <c r="MUF29" s="255"/>
      <c r="MUG29" s="255"/>
      <c r="MUH29" s="255"/>
      <c r="MUI29" s="255"/>
      <c r="MUJ29" s="255"/>
      <c r="MUK29" s="255"/>
      <c r="MUL29" s="255"/>
      <c r="MUM29" s="255"/>
      <c r="MUN29" s="255"/>
      <c r="MUO29" s="255"/>
      <c r="MUP29" s="255"/>
      <c r="MUQ29" s="255"/>
      <c r="MUR29" s="255"/>
      <c r="MUS29" s="255"/>
      <c r="MUT29" s="255"/>
      <c r="MUU29" s="255"/>
      <c r="MUV29" s="255"/>
      <c r="MUW29" s="255"/>
      <c r="MUX29" s="255"/>
      <c r="MUY29" s="255"/>
      <c r="MUZ29" s="255"/>
      <c r="MVA29" s="255"/>
      <c r="MVB29" s="255"/>
      <c r="MVC29" s="255"/>
      <c r="MVD29" s="255"/>
      <c r="MVE29" s="255"/>
      <c r="MVF29" s="255"/>
      <c r="MVG29" s="255"/>
      <c r="MVH29" s="255"/>
      <c r="MVI29" s="255"/>
      <c r="MVJ29" s="255"/>
      <c r="MVK29" s="255"/>
      <c r="MVL29" s="255"/>
      <c r="MVM29" s="255"/>
      <c r="MVN29" s="255"/>
      <c r="MVO29" s="255"/>
      <c r="MVP29" s="255"/>
      <c r="MVQ29" s="255"/>
      <c r="MVR29" s="255"/>
      <c r="MVS29" s="255"/>
      <c r="MVT29" s="255"/>
      <c r="MVU29" s="255"/>
      <c r="MVV29" s="255"/>
      <c r="MVW29" s="255"/>
      <c r="MVX29" s="255"/>
      <c r="MVY29" s="255"/>
      <c r="MVZ29" s="255"/>
      <c r="MWA29" s="255"/>
      <c r="MWB29" s="255"/>
      <c r="MWC29" s="255"/>
      <c r="MWD29" s="255"/>
      <c r="MWE29" s="255"/>
      <c r="MWF29" s="255"/>
      <c r="MWG29" s="255"/>
      <c r="MWH29" s="255"/>
      <c r="MWI29" s="255"/>
      <c r="MWJ29" s="255"/>
      <c r="MWK29" s="255"/>
      <c r="MWL29" s="255"/>
      <c r="MWM29" s="255"/>
      <c r="MWN29" s="255"/>
      <c r="MWO29" s="255"/>
      <c r="MWP29" s="255"/>
      <c r="MWQ29" s="255"/>
      <c r="MWR29" s="255"/>
      <c r="MWS29" s="255"/>
      <c r="MWT29" s="255"/>
      <c r="MWU29" s="255"/>
      <c r="MWV29" s="255"/>
      <c r="MWW29" s="255"/>
      <c r="MWX29" s="255"/>
      <c r="MWY29" s="255"/>
      <c r="MWZ29" s="255"/>
      <c r="MXA29" s="255"/>
      <c r="MXB29" s="255"/>
      <c r="MXC29" s="255"/>
      <c r="MXD29" s="255"/>
      <c r="MXE29" s="255"/>
      <c r="MXF29" s="255"/>
      <c r="MXG29" s="255"/>
      <c r="MXH29" s="255"/>
      <c r="MXI29" s="255"/>
      <c r="MXJ29" s="255"/>
      <c r="MXK29" s="255"/>
      <c r="MXL29" s="255"/>
      <c r="MXM29" s="255"/>
      <c r="MXN29" s="255"/>
      <c r="MXO29" s="255"/>
      <c r="MXP29" s="255"/>
      <c r="MXQ29" s="255"/>
      <c r="MXR29" s="255"/>
      <c r="MXS29" s="255"/>
      <c r="MXT29" s="255"/>
      <c r="MXU29" s="255"/>
      <c r="MXV29" s="255"/>
      <c r="MXW29" s="255"/>
      <c r="MXX29" s="255"/>
      <c r="MXY29" s="255"/>
      <c r="MXZ29" s="255"/>
      <c r="MYA29" s="255"/>
      <c r="MYB29" s="255"/>
      <c r="MYC29" s="255"/>
      <c r="MYD29" s="255"/>
      <c r="MYE29" s="255"/>
      <c r="MYF29" s="255"/>
      <c r="MYG29" s="255"/>
      <c r="MYH29" s="255"/>
      <c r="MYI29" s="255"/>
      <c r="MYJ29" s="255"/>
      <c r="MYK29" s="255"/>
      <c r="MYL29" s="255"/>
      <c r="MYM29" s="255"/>
      <c r="MYN29" s="255"/>
      <c r="MYO29" s="255"/>
      <c r="MYP29" s="255"/>
      <c r="MYQ29" s="255"/>
      <c r="MYR29" s="255"/>
      <c r="MYS29" s="255"/>
      <c r="MYT29" s="255"/>
      <c r="MYU29" s="255"/>
      <c r="MYV29" s="255"/>
      <c r="MYW29" s="255"/>
      <c r="MYX29" s="255"/>
      <c r="MYY29" s="255"/>
      <c r="MYZ29" s="255"/>
      <c r="MZA29" s="255"/>
      <c r="MZB29" s="255"/>
      <c r="MZC29" s="255"/>
      <c r="MZD29" s="255"/>
      <c r="MZE29" s="255"/>
      <c r="MZF29" s="255"/>
      <c r="MZG29" s="255"/>
      <c r="MZH29" s="255"/>
      <c r="MZI29" s="255"/>
      <c r="MZJ29" s="255"/>
      <c r="MZK29" s="255"/>
      <c r="MZL29" s="255"/>
      <c r="MZM29" s="255"/>
      <c r="MZN29" s="255"/>
      <c r="MZO29" s="255"/>
      <c r="MZP29" s="255"/>
      <c r="MZQ29" s="255"/>
      <c r="MZR29" s="255"/>
      <c r="MZS29" s="255"/>
      <c r="MZT29" s="255"/>
      <c r="MZU29" s="255"/>
      <c r="MZV29" s="255"/>
      <c r="MZW29" s="255"/>
      <c r="MZX29" s="255"/>
      <c r="MZY29" s="255"/>
      <c r="MZZ29" s="255"/>
      <c r="NAA29" s="255"/>
      <c r="NAB29" s="255"/>
      <c r="NAC29" s="255"/>
      <c r="NAD29" s="255"/>
      <c r="NAE29" s="255"/>
      <c r="NAF29" s="255"/>
      <c r="NAG29" s="255"/>
      <c r="NAH29" s="255"/>
      <c r="NAI29" s="255"/>
      <c r="NAJ29" s="255"/>
      <c r="NAK29" s="255"/>
      <c r="NAL29" s="255"/>
      <c r="NAM29" s="255"/>
      <c r="NAN29" s="255"/>
      <c r="NAO29" s="255"/>
      <c r="NAP29" s="255"/>
      <c r="NAQ29" s="255"/>
      <c r="NAR29" s="255"/>
      <c r="NAS29" s="255"/>
      <c r="NAT29" s="255"/>
      <c r="NAU29" s="255"/>
      <c r="NAV29" s="255"/>
      <c r="NAW29" s="255"/>
      <c r="NAX29" s="255"/>
      <c r="NAY29" s="255"/>
      <c r="NAZ29" s="255"/>
      <c r="NBA29" s="255"/>
      <c r="NBB29" s="255"/>
      <c r="NBC29" s="255"/>
      <c r="NBD29" s="255"/>
      <c r="NBE29" s="255"/>
      <c r="NBF29" s="255"/>
      <c r="NBG29" s="255"/>
      <c r="NBH29" s="255"/>
      <c r="NBI29" s="255"/>
      <c r="NBJ29" s="255"/>
      <c r="NBK29" s="255"/>
      <c r="NBL29" s="255"/>
      <c r="NBM29" s="255"/>
      <c r="NBN29" s="255"/>
      <c r="NBO29" s="255"/>
      <c r="NBP29" s="255"/>
      <c r="NBQ29" s="255"/>
      <c r="NBR29" s="255"/>
      <c r="NBS29" s="255"/>
      <c r="NBT29" s="255"/>
      <c r="NBU29" s="255"/>
      <c r="NBV29" s="255"/>
      <c r="NBW29" s="255"/>
      <c r="NBX29" s="255"/>
      <c r="NBY29" s="255"/>
      <c r="NBZ29" s="255"/>
      <c r="NCA29" s="255"/>
      <c r="NCB29" s="255"/>
      <c r="NCC29" s="255"/>
      <c r="NCD29" s="255"/>
      <c r="NCE29" s="255"/>
      <c r="NCF29" s="255"/>
      <c r="NCG29" s="255"/>
      <c r="NCH29" s="255"/>
      <c r="NCI29" s="255"/>
      <c r="NCJ29" s="255"/>
      <c r="NCK29" s="255"/>
      <c r="NCL29" s="255"/>
      <c r="NCM29" s="255"/>
      <c r="NCN29" s="255"/>
      <c r="NCO29" s="255"/>
      <c r="NCP29" s="255"/>
      <c r="NCQ29" s="255"/>
      <c r="NCR29" s="255"/>
      <c r="NCS29" s="255"/>
      <c r="NCT29" s="255"/>
      <c r="NCU29" s="255"/>
      <c r="NCV29" s="255"/>
      <c r="NCW29" s="255"/>
      <c r="NCX29" s="255"/>
      <c r="NCY29" s="255"/>
      <c r="NCZ29" s="255"/>
      <c r="NDA29" s="255"/>
      <c r="NDB29" s="255"/>
      <c r="NDC29" s="255"/>
      <c r="NDD29" s="255"/>
      <c r="NDE29" s="255"/>
      <c r="NDF29" s="255"/>
      <c r="NDG29" s="255"/>
      <c r="NDH29" s="255"/>
      <c r="NDI29" s="255"/>
      <c r="NDJ29" s="255"/>
      <c r="NDK29" s="255"/>
      <c r="NDL29" s="255"/>
      <c r="NDM29" s="255"/>
      <c r="NDN29" s="255"/>
      <c r="NDO29" s="255"/>
      <c r="NDP29" s="255"/>
      <c r="NDQ29" s="255"/>
      <c r="NDR29" s="255"/>
      <c r="NDS29" s="255"/>
      <c r="NDT29" s="255"/>
      <c r="NDU29" s="255"/>
      <c r="NDV29" s="255"/>
      <c r="NDW29" s="255"/>
      <c r="NDX29" s="255"/>
      <c r="NDY29" s="255"/>
      <c r="NDZ29" s="255"/>
      <c r="NEA29" s="255"/>
      <c r="NEB29" s="255"/>
      <c r="NEC29" s="255"/>
      <c r="NED29" s="255"/>
      <c r="NEE29" s="255"/>
      <c r="NEF29" s="255"/>
      <c r="NEG29" s="255"/>
      <c r="NEH29" s="255"/>
      <c r="NEI29" s="255"/>
      <c r="NEJ29" s="255"/>
      <c r="NEK29" s="255"/>
      <c r="NEL29" s="255"/>
      <c r="NEM29" s="255"/>
      <c r="NEN29" s="255"/>
      <c r="NEO29" s="255"/>
      <c r="NEP29" s="255"/>
      <c r="NEQ29" s="255"/>
      <c r="NER29" s="255"/>
      <c r="NES29" s="255"/>
      <c r="NET29" s="255"/>
      <c r="NEU29" s="255"/>
      <c r="NEV29" s="255"/>
      <c r="NEW29" s="255"/>
      <c r="NEX29" s="255"/>
      <c r="NEY29" s="255"/>
      <c r="NEZ29" s="255"/>
      <c r="NFA29" s="255"/>
      <c r="NFB29" s="255"/>
      <c r="NFC29" s="255"/>
      <c r="NFD29" s="255"/>
      <c r="NFE29" s="255"/>
      <c r="NFF29" s="255"/>
      <c r="NFG29" s="255"/>
      <c r="NFH29" s="255"/>
      <c r="NFI29" s="255"/>
      <c r="NFJ29" s="255"/>
      <c r="NFK29" s="255"/>
      <c r="NFL29" s="255"/>
      <c r="NFM29" s="255"/>
      <c r="NFN29" s="255"/>
      <c r="NFO29" s="255"/>
      <c r="NFP29" s="255"/>
      <c r="NFQ29" s="255"/>
      <c r="NFR29" s="255"/>
      <c r="NFS29" s="255"/>
      <c r="NFT29" s="255"/>
      <c r="NFU29" s="255"/>
      <c r="NFV29" s="255"/>
      <c r="NFW29" s="255"/>
      <c r="NFX29" s="255"/>
      <c r="NFY29" s="255"/>
      <c r="NFZ29" s="255"/>
      <c r="NGA29" s="255"/>
      <c r="NGB29" s="255"/>
      <c r="NGC29" s="255"/>
      <c r="NGD29" s="255"/>
      <c r="NGE29" s="255"/>
      <c r="NGF29" s="255"/>
      <c r="NGG29" s="255"/>
      <c r="NGH29" s="255"/>
      <c r="NGI29" s="255"/>
      <c r="NGJ29" s="255"/>
      <c r="NGK29" s="255"/>
      <c r="NGL29" s="255"/>
      <c r="NGM29" s="255"/>
      <c r="NGN29" s="255"/>
      <c r="NGO29" s="255"/>
      <c r="NGP29" s="255"/>
      <c r="NGQ29" s="255"/>
      <c r="NGR29" s="255"/>
      <c r="NGS29" s="255"/>
      <c r="NGT29" s="255"/>
      <c r="NGU29" s="255"/>
      <c r="NGV29" s="255"/>
      <c r="NGW29" s="255"/>
      <c r="NGX29" s="255"/>
      <c r="NGY29" s="255"/>
      <c r="NGZ29" s="255"/>
      <c r="NHA29" s="255"/>
      <c r="NHB29" s="255"/>
      <c r="NHC29" s="255"/>
      <c r="NHD29" s="255"/>
      <c r="NHE29" s="255"/>
      <c r="NHF29" s="255"/>
      <c r="NHG29" s="255"/>
      <c r="NHH29" s="255"/>
      <c r="NHI29" s="255"/>
      <c r="NHJ29" s="255"/>
      <c r="NHK29" s="255"/>
      <c r="NHL29" s="255"/>
      <c r="NHM29" s="255"/>
      <c r="NHN29" s="255"/>
      <c r="NHO29" s="255"/>
      <c r="NHP29" s="255"/>
      <c r="NHQ29" s="255"/>
      <c r="NHR29" s="255"/>
      <c r="NHS29" s="255"/>
      <c r="NHT29" s="255"/>
      <c r="NHU29" s="255"/>
      <c r="NHV29" s="255"/>
      <c r="NHW29" s="255"/>
      <c r="NHX29" s="255"/>
      <c r="NHY29" s="255"/>
      <c r="NHZ29" s="255"/>
      <c r="NIA29" s="255"/>
      <c r="NIB29" s="255"/>
      <c r="NIC29" s="255"/>
      <c r="NID29" s="255"/>
      <c r="NIE29" s="255"/>
      <c r="NIF29" s="255"/>
      <c r="NIG29" s="255"/>
      <c r="NIH29" s="255"/>
      <c r="NII29" s="255"/>
      <c r="NIJ29" s="255"/>
      <c r="NIK29" s="255"/>
      <c r="NIL29" s="255"/>
      <c r="NIM29" s="255"/>
      <c r="NIN29" s="255"/>
      <c r="NIO29" s="255"/>
      <c r="NIP29" s="255"/>
      <c r="NIQ29" s="255"/>
      <c r="NIR29" s="255"/>
      <c r="NIS29" s="255"/>
      <c r="NIT29" s="255"/>
      <c r="NIU29" s="255"/>
      <c r="NIV29" s="255"/>
      <c r="NIW29" s="255"/>
      <c r="NIX29" s="255"/>
      <c r="NIY29" s="255"/>
      <c r="NIZ29" s="255"/>
      <c r="NJA29" s="255"/>
      <c r="NJB29" s="255"/>
      <c r="NJC29" s="255"/>
      <c r="NJD29" s="255"/>
      <c r="NJE29" s="255"/>
      <c r="NJF29" s="255"/>
      <c r="NJG29" s="255"/>
      <c r="NJH29" s="255"/>
      <c r="NJI29" s="255"/>
      <c r="NJJ29" s="255"/>
      <c r="NJK29" s="255"/>
      <c r="NJL29" s="255"/>
      <c r="NJM29" s="255"/>
      <c r="NJN29" s="255"/>
      <c r="NJO29" s="255"/>
      <c r="NJP29" s="255"/>
      <c r="NJQ29" s="255"/>
      <c r="NJR29" s="255"/>
      <c r="NJS29" s="255"/>
      <c r="NJT29" s="255"/>
      <c r="NJU29" s="255"/>
      <c r="NJV29" s="255"/>
      <c r="NJW29" s="255"/>
      <c r="NJX29" s="255"/>
      <c r="NJY29" s="255"/>
      <c r="NJZ29" s="255"/>
      <c r="NKA29" s="255"/>
      <c r="NKB29" s="255"/>
      <c r="NKC29" s="255"/>
      <c r="NKD29" s="255"/>
      <c r="NKE29" s="255"/>
      <c r="NKF29" s="255"/>
      <c r="NKG29" s="255"/>
      <c r="NKH29" s="255"/>
      <c r="NKI29" s="255"/>
      <c r="NKJ29" s="255"/>
      <c r="NKK29" s="255"/>
      <c r="NKL29" s="255"/>
      <c r="NKM29" s="255"/>
      <c r="NKN29" s="255"/>
      <c r="NKO29" s="255"/>
      <c r="NKP29" s="255"/>
      <c r="NKQ29" s="255"/>
      <c r="NKR29" s="255"/>
      <c r="NKS29" s="255"/>
      <c r="NKT29" s="255"/>
      <c r="NKU29" s="255"/>
      <c r="NKV29" s="255"/>
      <c r="NKW29" s="255"/>
      <c r="NKX29" s="255"/>
      <c r="NKY29" s="255"/>
      <c r="NKZ29" s="255"/>
      <c r="NLA29" s="255"/>
      <c r="NLB29" s="255"/>
      <c r="NLC29" s="255"/>
      <c r="NLD29" s="255"/>
      <c r="NLE29" s="255"/>
      <c r="NLF29" s="255"/>
      <c r="NLG29" s="255"/>
      <c r="NLH29" s="255"/>
      <c r="NLI29" s="255"/>
      <c r="NLJ29" s="255"/>
      <c r="NLK29" s="255"/>
      <c r="NLL29" s="255"/>
      <c r="NLM29" s="255"/>
      <c r="NLN29" s="255"/>
      <c r="NLO29" s="255"/>
      <c r="NLP29" s="255"/>
      <c r="NLQ29" s="255"/>
      <c r="NLR29" s="255"/>
      <c r="NLS29" s="255"/>
      <c r="NLT29" s="255"/>
      <c r="NLU29" s="255"/>
      <c r="NLV29" s="255"/>
      <c r="NLW29" s="255"/>
      <c r="NLX29" s="255"/>
      <c r="NLY29" s="255"/>
      <c r="NLZ29" s="255"/>
      <c r="NMA29" s="255"/>
      <c r="NMB29" s="255"/>
      <c r="NMC29" s="255"/>
      <c r="NMD29" s="255"/>
      <c r="NME29" s="255"/>
      <c r="NMF29" s="255"/>
      <c r="NMG29" s="255"/>
      <c r="NMH29" s="255"/>
      <c r="NMI29" s="255"/>
      <c r="NMJ29" s="255"/>
      <c r="NMK29" s="255"/>
      <c r="NML29" s="255"/>
      <c r="NMM29" s="255"/>
      <c r="NMN29" s="255"/>
      <c r="NMO29" s="255"/>
      <c r="NMP29" s="255"/>
      <c r="NMQ29" s="255"/>
      <c r="NMR29" s="255"/>
      <c r="NMS29" s="255"/>
      <c r="NMT29" s="255"/>
      <c r="NMU29" s="255"/>
      <c r="NMV29" s="255"/>
      <c r="NMW29" s="255"/>
      <c r="NMX29" s="255"/>
      <c r="NMY29" s="255"/>
      <c r="NMZ29" s="255"/>
      <c r="NNA29" s="255"/>
      <c r="NNB29" s="255"/>
      <c r="NNC29" s="255"/>
      <c r="NND29" s="255"/>
      <c r="NNE29" s="255"/>
      <c r="NNF29" s="255"/>
      <c r="NNG29" s="255"/>
      <c r="NNH29" s="255"/>
      <c r="NNI29" s="255"/>
      <c r="NNJ29" s="255"/>
      <c r="NNK29" s="255"/>
      <c r="NNL29" s="255"/>
      <c r="NNM29" s="255"/>
      <c r="NNN29" s="255"/>
      <c r="NNO29" s="255"/>
      <c r="NNP29" s="255"/>
      <c r="NNQ29" s="255"/>
      <c r="NNR29" s="255"/>
      <c r="NNS29" s="255"/>
      <c r="NNT29" s="255"/>
      <c r="NNU29" s="255"/>
      <c r="NNV29" s="255"/>
      <c r="NNW29" s="255"/>
      <c r="NNX29" s="255"/>
      <c r="NNY29" s="255"/>
      <c r="NNZ29" s="255"/>
      <c r="NOA29" s="255"/>
      <c r="NOB29" s="255"/>
      <c r="NOC29" s="255"/>
      <c r="NOD29" s="255"/>
      <c r="NOE29" s="255"/>
      <c r="NOF29" s="255"/>
      <c r="NOG29" s="255"/>
      <c r="NOH29" s="255"/>
      <c r="NOI29" s="255"/>
      <c r="NOJ29" s="255"/>
      <c r="NOK29" s="255"/>
      <c r="NOL29" s="255"/>
      <c r="NOM29" s="255"/>
      <c r="NON29" s="255"/>
      <c r="NOO29" s="255"/>
      <c r="NOP29" s="255"/>
      <c r="NOQ29" s="255"/>
      <c r="NOR29" s="255"/>
      <c r="NOS29" s="255"/>
      <c r="NOT29" s="255"/>
      <c r="NOU29" s="255"/>
      <c r="NOV29" s="255"/>
      <c r="NOW29" s="255"/>
      <c r="NOX29" s="255"/>
      <c r="NOY29" s="255"/>
      <c r="NOZ29" s="255"/>
      <c r="NPA29" s="255"/>
      <c r="NPB29" s="255"/>
      <c r="NPC29" s="255"/>
      <c r="NPD29" s="255"/>
      <c r="NPE29" s="255"/>
      <c r="NPF29" s="255"/>
      <c r="NPG29" s="255"/>
      <c r="NPH29" s="255"/>
      <c r="NPI29" s="255"/>
      <c r="NPJ29" s="255"/>
      <c r="NPK29" s="255"/>
      <c r="NPL29" s="255"/>
      <c r="NPM29" s="255"/>
      <c r="NPN29" s="255"/>
      <c r="NPO29" s="255"/>
      <c r="NPP29" s="255"/>
      <c r="NPQ29" s="255"/>
      <c r="NPR29" s="255"/>
      <c r="NPS29" s="255"/>
      <c r="NPT29" s="255"/>
      <c r="NPU29" s="255"/>
      <c r="NPV29" s="255"/>
      <c r="NPW29" s="255"/>
      <c r="NPX29" s="255"/>
      <c r="NPY29" s="255"/>
      <c r="NPZ29" s="255"/>
      <c r="NQA29" s="255"/>
      <c r="NQB29" s="255"/>
      <c r="NQC29" s="255"/>
      <c r="NQD29" s="255"/>
      <c r="NQE29" s="255"/>
      <c r="NQF29" s="255"/>
      <c r="NQG29" s="255"/>
      <c r="NQH29" s="255"/>
      <c r="NQI29" s="255"/>
      <c r="NQJ29" s="255"/>
      <c r="NQK29" s="255"/>
      <c r="NQL29" s="255"/>
      <c r="NQM29" s="255"/>
      <c r="NQN29" s="255"/>
      <c r="NQO29" s="255"/>
      <c r="NQP29" s="255"/>
      <c r="NQQ29" s="255"/>
      <c r="NQR29" s="255"/>
      <c r="NQS29" s="255"/>
      <c r="NQT29" s="255"/>
      <c r="NQU29" s="255"/>
      <c r="NQV29" s="255"/>
      <c r="NQW29" s="255"/>
      <c r="NQX29" s="255"/>
      <c r="NQY29" s="255"/>
      <c r="NQZ29" s="255"/>
      <c r="NRA29" s="255"/>
      <c r="NRB29" s="255"/>
      <c r="NRC29" s="255"/>
      <c r="NRD29" s="255"/>
      <c r="NRE29" s="255"/>
      <c r="NRF29" s="255"/>
      <c r="NRG29" s="255"/>
      <c r="NRH29" s="255"/>
      <c r="NRI29" s="255"/>
      <c r="NRJ29" s="255"/>
      <c r="NRK29" s="255"/>
      <c r="NRL29" s="255"/>
      <c r="NRM29" s="255"/>
      <c r="NRN29" s="255"/>
      <c r="NRO29" s="255"/>
      <c r="NRP29" s="255"/>
      <c r="NRQ29" s="255"/>
      <c r="NRR29" s="255"/>
      <c r="NRS29" s="255"/>
      <c r="NRT29" s="255"/>
      <c r="NRU29" s="255"/>
      <c r="NRV29" s="255"/>
      <c r="NRW29" s="255"/>
      <c r="NRX29" s="255"/>
      <c r="NRY29" s="255"/>
      <c r="NRZ29" s="255"/>
      <c r="NSA29" s="255"/>
      <c r="NSB29" s="255"/>
      <c r="NSC29" s="255"/>
      <c r="NSD29" s="255"/>
      <c r="NSE29" s="255"/>
      <c r="NSF29" s="255"/>
      <c r="NSG29" s="255"/>
      <c r="NSH29" s="255"/>
      <c r="NSI29" s="255"/>
      <c r="NSJ29" s="255"/>
      <c r="NSK29" s="255"/>
      <c r="NSL29" s="255"/>
      <c r="NSM29" s="255"/>
      <c r="NSN29" s="255"/>
      <c r="NSO29" s="255"/>
      <c r="NSP29" s="255"/>
      <c r="NSQ29" s="255"/>
      <c r="NSR29" s="255"/>
      <c r="NSS29" s="255"/>
      <c r="NST29" s="255"/>
      <c r="NSU29" s="255"/>
      <c r="NSV29" s="255"/>
      <c r="NSW29" s="255"/>
      <c r="NSX29" s="255"/>
      <c r="NSY29" s="255"/>
      <c r="NSZ29" s="255"/>
      <c r="NTA29" s="255"/>
      <c r="NTB29" s="255"/>
      <c r="NTC29" s="255"/>
      <c r="NTD29" s="255"/>
      <c r="NTE29" s="255"/>
      <c r="NTF29" s="255"/>
      <c r="NTG29" s="255"/>
      <c r="NTH29" s="255"/>
      <c r="NTI29" s="255"/>
      <c r="NTJ29" s="255"/>
      <c r="NTK29" s="255"/>
      <c r="NTL29" s="255"/>
      <c r="NTM29" s="255"/>
      <c r="NTN29" s="255"/>
      <c r="NTO29" s="255"/>
      <c r="NTP29" s="255"/>
      <c r="NTQ29" s="255"/>
      <c r="NTR29" s="255"/>
      <c r="NTS29" s="255"/>
      <c r="NTT29" s="255"/>
      <c r="NTU29" s="255"/>
      <c r="NTV29" s="255"/>
      <c r="NTW29" s="255"/>
      <c r="NTX29" s="255"/>
      <c r="NTY29" s="255"/>
      <c r="NTZ29" s="255"/>
      <c r="NUA29" s="255"/>
      <c r="NUB29" s="255"/>
      <c r="NUC29" s="255"/>
      <c r="NUD29" s="255"/>
      <c r="NUE29" s="255"/>
      <c r="NUF29" s="255"/>
      <c r="NUG29" s="255"/>
      <c r="NUH29" s="255"/>
      <c r="NUI29" s="255"/>
      <c r="NUJ29" s="255"/>
      <c r="NUK29" s="255"/>
      <c r="NUL29" s="255"/>
      <c r="NUM29" s="255"/>
      <c r="NUN29" s="255"/>
      <c r="NUO29" s="255"/>
      <c r="NUP29" s="255"/>
      <c r="NUQ29" s="255"/>
      <c r="NUR29" s="255"/>
      <c r="NUS29" s="255"/>
      <c r="NUT29" s="255"/>
      <c r="NUU29" s="255"/>
      <c r="NUV29" s="255"/>
      <c r="NUW29" s="255"/>
      <c r="NUX29" s="255"/>
      <c r="NUY29" s="255"/>
      <c r="NUZ29" s="255"/>
      <c r="NVA29" s="255"/>
      <c r="NVB29" s="255"/>
      <c r="NVC29" s="255"/>
      <c r="NVD29" s="255"/>
      <c r="NVE29" s="255"/>
      <c r="NVF29" s="255"/>
      <c r="NVG29" s="255"/>
      <c r="NVH29" s="255"/>
      <c r="NVI29" s="255"/>
      <c r="NVJ29" s="255"/>
      <c r="NVK29" s="255"/>
      <c r="NVL29" s="255"/>
      <c r="NVM29" s="255"/>
      <c r="NVN29" s="255"/>
      <c r="NVO29" s="255"/>
      <c r="NVP29" s="255"/>
      <c r="NVQ29" s="255"/>
      <c r="NVR29" s="255"/>
      <c r="NVS29" s="255"/>
      <c r="NVT29" s="255"/>
      <c r="NVU29" s="255"/>
      <c r="NVV29" s="255"/>
      <c r="NVW29" s="255"/>
      <c r="NVX29" s="255"/>
      <c r="NVY29" s="255"/>
      <c r="NVZ29" s="255"/>
      <c r="NWA29" s="255"/>
      <c r="NWB29" s="255"/>
      <c r="NWC29" s="255"/>
      <c r="NWD29" s="255"/>
      <c r="NWE29" s="255"/>
      <c r="NWF29" s="255"/>
      <c r="NWG29" s="255"/>
      <c r="NWH29" s="255"/>
      <c r="NWI29" s="255"/>
      <c r="NWJ29" s="255"/>
      <c r="NWK29" s="255"/>
      <c r="NWL29" s="255"/>
      <c r="NWM29" s="255"/>
      <c r="NWN29" s="255"/>
      <c r="NWO29" s="255"/>
      <c r="NWP29" s="255"/>
      <c r="NWQ29" s="255"/>
      <c r="NWR29" s="255"/>
      <c r="NWS29" s="255"/>
      <c r="NWT29" s="255"/>
      <c r="NWU29" s="255"/>
      <c r="NWV29" s="255"/>
      <c r="NWW29" s="255"/>
      <c r="NWX29" s="255"/>
      <c r="NWY29" s="255"/>
      <c r="NWZ29" s="255"/>
      <c r="NXA29" s="255"/>
      <c r="NXB29" s="255"/>
      <c r="NXC29" s="255"/>
      <c r="NXD29" s="255"/>
      <c r="NXE29" s="255"/>
      <c r="NXF29" s="255"/>
      <c r="NXG29" s="255"/>
      <c r="NXH29" s="255"/>
      <c r="NXI29" s="255"/>
      <c r="NXJ29" s="255"/>
      <c r="NXK29" s="255"/>
      <c r="NXL29" s="255"/>
      <c r="NXM29" s="255"/>
      <c r="NXN29" s="255"/>
      <c r="NXO29" s="255"/>
      <c r="NXP29" s="255"/>
      <c r="NXQ29" s="255"/>
      <c r="NXR29" s="255"/>
      <c r="NXS29" s="255"/>
      <c r="NXT29" s="255"/>
      <c r="NXU29" s="255"/>
      <c r="NXV29" s="255"/>
      <c r="NXW29" s="255"/>
      <c r="NXX29" s="255"/>
      <c r="NXY29" s="255"/>
      <c r="NXZ29" s="255"/>
      <c r="NYA29" s="255"/>
      <c r="NYB29" s="255"/>
      <c r="NYC29" s="255"/>
      <c r="NYD29" s="255"/>
      <c r="NYE29" s="255"/>
      <c r="NYF29" s="255"/>
      <c r="NYG29" s="255"/>
      <c r="NYH29" s="255"/>
      <c r="NYI29" s="255"/>
      <c r="NYJ29" s="255"/>
      <c r="NYK29" s="255"/>
      <c r="NYL29" s="255"/>
      <c r="NYM29" s="255"/>
      <c r="NYN29" s="255"/>
      <c r="NYO29" s="255"/>
      <c r="NYP29" s="255"/>
      <c r="NYQ29" s="255"/>
      <c r="NYR29" s="255"/>
      <c r="NYS29" s="255"/>
      <c r="NYT29" s="255"/>
      <c r="NYU29" s="255"/>
      <c r="NYV29" s="255"/>
      <c r="NYW29" s="255"/>
      <c r="NYX29" s="255"/>
      <c r="NYY29" s="255"/>
      <c r="NYZ29" s="255"/>
      <c r="NZA29" s="255"/>
      <c r="NZB29" s="255"/>
      <c r="NZC29" s="255"/>
      <c r="NZD29" s="255"/>
      <c r="NZE29" s="255"/>
      <c r="NZF29" s="255"/>
      <c r="NZG29" s="255"/>
      <c r="NZH29" s="255"/>
      <c r="NZI29" s="255"/>
      <c r="NZJ29" s="255"/>
      <c r="NZK29" s="255"/>
      <c r="NZL29" s="255"/>
      <c r="NZM29" s="255"/>
      <c r="NZN29" s="255"/>
      <c r="NZO29" s="255"/>
      <c r="NZP29" s="255"/>
      <c r="NZQ29" s="255"/>
      <c r="NZR29" s="255"/>
      <c r="NZS29" s="255"/>
      <c r="NZT29" s="255"/>
      <c r="NZU29" s="255"/>
      <c r="NZV29" s="255"/>
      <c r="NZW29" s="255"/>
      <c r="NZX29" s="255"/>
      <c r="NZY29" s="255"/>
      <c r="NZZ29" s="255"/>
      <c r="OAA29" s="255"/>
      <c r="OAB29" s="255"/>
      <c r="OAC29" s="255"/>
      <c r="OAD29" s="255"/>
      <c r="OAE29" s="255"/>
      <c r="OAF29" s="255"/>
      <c r="OAG29" s="255"/>
      <c r="OAH29" s="255"/>
      <c r="OAI29" s="255"/>
      <c r="OAJ29" s="255"/>
      <c r="OAK29" s="255"/>
      <c r="OAL29" s="255"/>
      <c r="OAM29" s="255"/>
      <c r="OAN29" s="255"/>
      <c r="OAO29" s="255"/>
      <c r="OAP29" s="255"/>
      <c r="OAQ29" s="255"/>
      <c r="OAR29" s="255"/>
      <c r="OAS29" s="255"/>
      <c r="OAT29" s="255"/>
      <c r="OAU29" s="255"/>
      <c r="OAV29" s="255"/>
      <c r="OAW29" s="255"/>
      <c r="OAX29" s="255"/>
      <c r="OAY29" s="255"/>
      <c r="OAZ29" s="255"/>
      <c r="OBA29" s="255"/>
      <c r="OBB29" s="255"/>
      <c r="OBC29" s="255"/>
      <c r="OBD29" s="255"/>
      <c r="OBE29" s="255"/>
      <c r="OBF29" s="255"/>
      <c r="OBG29" s="255"/>
      <c r="OBH29" s="255"/>
      <c r="OBI29" s="255"/>
      <c r="OBJ29" s="255"/>
      <c r="OBK29" s="255"/>
      <c r="OBL29" s="255"/>
      <c r="OBM29" s="255"/>
      <c r="OBN29" s="255"/>
      <c r="OBO29" s="255"/>
      <c r="OBP29" s="255"/>
      <c r="OBQ29" s="255"/>
      <c r="OBR29" s="255"/>
      <c r="OBS29" s="255"/>
      <c r="OBT29" s="255"/>
      <c r="OBU29" s="255"/>
      <c r="OBV29" s="255"/>
      <c r="OBW29" s="255"/>
      <c r="OBX29" s="255"/>
      <c r="OBY29" s="255"/>
      <c r="OBZ29" s="255"/>
      <c r="OCA29" s="255"/>
      <c r="OCB29" s="255"/>
      <c r="OCC29" s="255"/>
      <c r="OCD29" s="255"/>
      <c r="OCE29" s="255"/>
      <c r="OCF29" s="255"/>
      <c r="OCG29" s="255"/>
      <c r="OCH29" s="255"/>
      <c r="OCI29" s="255"/>
      <c r="OCJ29" s="255"/>
      <c r="OCK29" s="255"/>
      <c r="OCL29" s="255"/>
      <c r="OCM29" s="255"/>
      <c r="OCN29" s="255"/>
      <c r="OCO29" s="255"/>
      <c r="OCP29" s="255"/>
      <c r="OCQ29" s="255"/>
      <c r="OCR29" s="255"/>
      <c r="OCS29" s="255"/>
      <c r="OCT29" s="255"/>
      <c r="OCU29" s="255"/>
      <c r="OCV29" s="255"/>
      <c r="OCW29" s="255"/>
      <c r="OCX29" s="255"/>
      <c r="OCY29" s="255"/>
      <c r="OCZ29" s="255"/>
      <c r="ODA29" s="255"/>
      <c r="ODB29" s="255"/>
      <c r="ODC29" s="255"/>
      <c r="ODD29" s="255"/>
      <c r="ODE29" s="255"/>
      <c r="ODF29" s="255"/>
      <c r="ODG29" s="255"/>
      <c r="ODH29" s="255"/>
      <c r="ODI29" s="255"/>
      <c r="ODJ29" s="255"/>
      <c r="ODK29" s="255"/>
      <c r="ODL29" s="255"/>
      <c r="ODM29" s="255"/>
      <c r="ODN29" s="255"/>
      <c r="ODO29" s="255"/>
      <c r="ODP29" s="255"/>
      <c r="ODQ29" s="255"/>
      <c r="ODR29" s="255"/>
      <c r="ODS29" s="255"/>
      <c r="ODT29" s="255"/>
      <c r="ODU29" s="255"/>
      <c r="ODV29" s="255"/>
      <c r="ODW29" s="255"/>
      <c r="ODX29" s="255"/>
      <c r="ODY29" s="255"/>
      <c r="ODZ29" s="255"/>
      <c r="OEA29" s="255"/>
      <c r="OEB29" s="255"/>
      <c r="OEC29" s="255"/>
      <c r="OED29" s="255"/>
      <c r="OEE29" s="255"/>
      <c r="OEF29" s="255"/>
      <c r="OEG29" s="255"/>
      <c r="OEH29" s="255"/>
      <c r="OEI29" s="255"/>
      <c r="OEJ29" s="255"/>
      <c r="OEK29" s="255"/>
      <c r="OEL29" s="255"/>
      <c r="OEM29" s="255"/>
      <c r="OEN29" s="255"/>
      <c r="OEO29" s="255"/>
      <c r="OEP29" s="255"/>
      <c r="OEQ29" s="255"/>
      <c r="OER29" s="255"/>
      <c r="OES29" s="255"/>
      <c r="OET29" s="255"/>
      <c r="OEU29" s="255"/>
      <c r="OEV29" s="255"/>
      <c r="OEW29" s="255"/>
      <c r="OEX29" s="255"/>
      <c r="OEY29" s="255"/>
      <c r="OEZ29" s="255"/>
      <c r="OFA29" s="255"/>
      <c r="OFB29" s="255"/>
      <c r="OFC29" s="255"/>
      <c r="OFD29" s="255"/>
      <c r="OFE29" s="255"/>
      <c r="OFF29" s="255"/>
      <c r="OFG29" s="255"/>
      <c r="OFH29" s="255"/>
      <c r="OFI29" s="255"/>
      <c r="OFJ29" s="255"/>
      <c r="OFK29" s="255"/>
      <c r="OFL29" s="255"/>
      <c r="OFM29" s="255"/>
      <c r="OFN29" s="255"/>
      <c r="OFO29" s="255"/>
      <c r="OFP29" s="255"/>
      <c r="OFQ29" s="255"/>
      <c r="OFR29" s="255"/>
      <c r="OFS29" s="255"/>
      <c r="OFT29" s="255"/>
      <c r="OFU29" s="255"/>
      <c r="OFV29" s="255"/>
      <c r="OFW29" s="255"/>
      <c r="OFX29" s="255"/>
      <c r="OFY29" s="255"/>
      <c r="OFZ29" s="255"/>
      <c r="OGA29" s="255"/>
      <c r="OGB29" s="255"/>
      <c r="OGC29" s="255"/>
      <c r="OGD29" s="255"/>
      <c r="OGE29" s="255"/>
      <c r="OGF29" s="255"/>
      <c r="OGG29" s="255"/>
      <c r="OGH29" s="255"/>
      <c r="OGI29" s="255"/>
      <c r="OGJ29" s="255"/>
      <c r="OGK29" s="255"/>
      <c r="OGL29" s="255"/>
      <c r="OGM29" s="255"/>
      <c r="OGN29" s="255"/>
      <c r="OGO29" s="255"/>
      <c r="OGP29" s="255"/>
      <c r="OGQ29" s="255"/>
      <c r="OGR29" s="255"/>
      <c r="OGS29" s="255"/>
      <c r="OGT29" s="255"/>
      <c r="OGU29" s="255"/>
      <c r="OGV29" s="255"/>
      <c r="OGW29" s="255"/>
      <c r="OGX29" s="255"/>
      <c r="OGY29" s="255"/>
      <c r="OGZ29" s="255"/>
      <c r="OHA29" s="255"/>
      <c r="OHB29" s="255"/>
      <c r="OHC29" s="255"/>
      <c r="OHD29" s="255"/>
      <c r="OHE29" s="255"/>
      <c r="OHF29" s="255"/>
      <c r="OHG29" s="255"/>
      <c r="OHH29" s="255"/>
      <c r="OHI29" s="255"/>
      <c r="OHJ29" s="255"/>
      <c r="OHK29" s="255"/>
      <c r="OHL29" s="255"/>
      <c r="OHM29" s="255"/>
      <c r="OHN29" s="255"/>
      <c r="OHO29" s="255"/>
      <c r="OHP29" s="255"/>
      <c r="OHQ29" s="255"/>
      <c r="OHR29" s="255"/>
      <c r="OHS29" s="255"/>
      <c r="OHT29" s="255"/>
      <c r="OHU29" s="255"/>
      <c r="OHV29" s="255"/>
      <c r="OHW29" s="255"/>
      <c r="OHX29" s="255"/>
      <c r="OHY29" s="255"/>
      <c r="OHZ29" s="255"/>
      <c r="OIA29" s="255"/>
      <c r="OIB29" s="255"/>
      <c r="OIC29" s="255"/>
      <c r="OID29" s="255"/>
      <c r="OIE29" s="255"/>
      <c r="OIF29" s="255"/>
      <c r="OIG29" s="255"/>
      <c r="OIH29" s="255"/>
      <c r="OII29" s="255"/>
      <c r="OIJ29" s="255"/>
      <c r="OIK29" s="255"/>
      <c r="OIL29" s="255"/>
      <c r="OIM29" s="255"/>
      <c r="OIN29" s="255"/>
      <c r="OIO29" s="255"/>
      <c r="OIP29" s="255"/>
      <c r="OIQ29" s="255"/>
      <c r="OIR29" s="255"/>
      <c r="OIS29" s="255"/>
      <c r="OIT29" s="255"/>
      <c r="OIU29" s="255"/>
      <c r="OIV29" s="255"/>
      <c r="OIW29" s="255"/>
      <c r="OIX29" s="255"/>
      <c r="OIY29" s="255"/>
      <c r="OIZ29" s="255"/>
      <c r="OJA29" s="255"/>
      <c r="OJB29" s="255"/>
      <c r="OJC29" s="255"/>
      <c r="OJD29" s="255"/>
      <c r="OJE29" s="255"/>
      <c r="OJF29" s="255"/>
      <c r="OJG29" s="255"/>
      <c r="OJH29" s="255"/>
      <c r="OJI29" s="255"/>
      <c r="OJJ29" s="255"/>
      <c r="OJK29" s="255"/>
      <c r="OJL29" s="255"/>
      <c r="OJM29" s="255"/>
      <c r="OJN29" s="255"/>
      <c r="OJO29" s="255"/>
      <c r="OJP29" s="255"/>
      <c r="OJQ29" s="255"/>
      <c r="OJR29" s="255"/>
      <c r="OJS29" s="255"/>
      <c r="OJT29" s="255"/>
      <c r="OJU29" s="255"/>
      <c r="OJV29" s="255"/>
      <c r="OJW29" s="255"/>
      <c r="OJX29" s="255"/>
      <c r="OJY29" s="255"/>
      <c r="OJZ29" s="255"/>
      <c r="OKA29" s="255"/>
      <c r="OKB29" s="255"/>
      <c r="OKC29" s="255"/>
      <c r="OKD29" s="255"/>
      <c r="OKE29" s="255"/>
      <c r="OKF29" s="255"/>
      <c r="OKG29" s="255"/>
      <c r="OKH29" s="255"/>
      <c r="OKI29" s="255"/>
      <c r="OKJ29" s="255"/>
      <c r="OKK29" s="255"/>
      <c r="OKL29" s="255"/>
      <c r="OKM29" s="255"/>
      <c r="OKN29" s="255"/>
      <c r="OKO29" s="255"/>
      <c r="OKP29" s="255"/>
      <c r="OKQ29" s="255"/>
      <c r="OKR29" s="255"/>
      <c r="OKS29" s="255"/>
      <c r="OKT29" s="255"/>
      <c r="OKU29" s="255"/>
      <c r="OKV29" s="255"/>
      <c r="OKW29" s="255"/>
      <c r="OKX29" s="255"/>
      <c r="OKY29" s="255"/>
      <c r="OKZ29" s="255"/>
      <c r="OLA29" s="255"/>
      <c r="OLB29" s="255"/>
      <c r="OLC29" s="255"/>
      <c r="OLD29" s="255"/>
      <c r="OLE29" s="255"/>
      <c r="OLF29" s="255"/>
      <c r="OLG29" s="255"/>
      <c r="OLH29" s="255"/>
      <c r="OLI29" s="255"/>
      <c r="OLJ29" s="255"/>
      <c r="OLK29" s="255"/>
      <c r="OLL29" s="255"/>
      <c r="OLM29" s="255"/>
      <c r="OLN29" s="255"/>
      <c r="OLO29" s="255"/>
      <c r="OLP29" s="255"/>
      <c r="OLQ29" s="255"/>
      <c r="OLR29" s="255"/>
      <c r="OLS29" s="255"/>
      <c r="OLT29" s="255"/>
      <c r="OLU29" s="255"/>
      <c r="OLV29" s="255"/>
      <c r="OLW29" s="255"/>
      <c r="OLX29" s="255"/>
      <c r="OLY29" s="255"/>
      <c r="OLZ29" s="255"/>
      <c r="OMA29" s="255"/>
      <c r="OMB29" s="255"/>
      <c r="OMC29" s="255"/>
      <c r="OMD29" s="255"/>
      <c r="OME29" s="255"/>
      <c r="OMF29" s="255"/>
      <c r="OMG29" s="255"/>
      <c r="OMH29" s="255"/>
      <c r="OMI29" s="255"/>
      <c r="OMJ29" s="255"/>
      <c r="OMK29" s="255"/>
      <c r="OML29" s="255"/>
      <c r="OMM29" s="255"/>
      <c r="OMN29" s="255"/>
      <c r="OMO29" s="255"/>
      <c r="OMP29" s="255"/>
      <c r="OMQ29" s="255"/>
      <c r="OMR29" s="255"/>
      <c r="OMS29" s="255"/>
      <c r="OMT29" s="255"/>
      <c r="OMU29" s="255"/>
      <c r="OMV29" s="255"/>
      <c r="OMW29" s="255"/>
      <c r="OMX29" s="255"/>
      <c r="OMY29" s="255"/>
      <c r="OMZ29" s="255"/>
      <c r="ONA29" s="255"/>
      <c r="ONB29" s="255"/>
      <c r="ONC29" s="255"/>
      <c r="OND29" s="255"/>
      <c r="ONE29" s="255"/>
      <c r="ONF29" s="255"/>
      <c r="ONG29" s="255"/>
      <c r="ONH29" s="255"/>
      <c r="ONI29" s="255"/>
      <c r="ONJ29" s="255"/>
      <c r="ONK29" s="255"/>
      <c r="ONL29" s="255"/>
      <c r="ONM29" s="255"/>
      <c r="ONN29" s="255"/>
      <c r="ONO29" s="255"/>
      <c r="ONP29" s="255"/>
      <c r="ONQ29" s="255"/>
      <c r="ONR29" s="255"/>
      <c r="ONS29" s="255"/>
      <c r="ONT29" s="255"/>
      <c r="ONU29" s="255"/>
      <c r="ONV29" s="255"/>
      <c r="ONW29" s="255"/>
      <c r="ONX29" s="255"/>
      <c r="ONY29" s="255"/>
      <c r="ONZ29" s="255"/>
      <c r="OOA29" s="255"/>
      <c r="OOB29" s="255"/>
      <c r="OOC29" s="255"/>
      <c r="OOD29" s="255"/>
      <c r="OOE29" s="255"/>
      <c r="OOF29" s="255"/>
      <c r="OOG29" s="255"/>
      <c r="OOH29" s="255"/>
      <c r="OOI29" s="255"/>
      <c r="OOJ29" s="255"/>
      <c r="OOK29" s="255"/>
      <c r="OOL29" s="255"/>
      <c r="OOM29" s="255"/>
      <c r="OON29" s="255"/>
      <c r="OOO29" s="255"/>
      <c r="OOP29" s="255"/>
      <c r="OOQ29" s="255"/>
      <c r="OOR29" s="255"/>
      <c r="OOS29" s="255"/>
      <c r="OOT29" s="255"/>
      <c r="OOU29" s="255"/>
      <c r="OOV29" s="255"/>
      <c r="OOW29" s="255"/>
      <c r="OOX29" s="255"/>
      <c r="OOY29" s="255"/>
      <c r="OOZ29" s="255"/>
      <c r="OPA29" s="255"/>
      <c r="OPB29" s="255"/>
      <c r="OPC29" s="255"/>
      <c r="OPD29" s="255"/>
      <c r="OPE29" s="255"/>
      <c r="OPF29" s="255"/>
      <c r="OPG29" s="255"/>
      <c r="OPH29" s="255"/>
      <c r="OPI29" s="255"/>
      <c r="OPJ29" s="255"/>
      <c r="OPK29" s="255"/>
      <c r="OPL29" s="255"/>
      <c r="OPM29" s="255"/>
      <c r="OPN29" s="255"/>
      <c r="OPO29" s="255"/>
      <c r="OPP29" s="255"/>
      <c r="OPQ29" s="255"/>
      <c r="OPR29" s="255"/>
      <c r="OPS29" s="255"/>
      <c r="OPT29" s="255"/>
      <c r="OPU29" s="255"/>
      <c r="OPV29" s="255"/>
      <c r="OPW29" s="255"/>
      <c r="OPX29" s="255"/>
      <c r="OPY29" s="255"/>
      <c r="OPZ29" s="255"/>
      <c r="OQA29" s="255"/>
      <c r="OQB29" s="255"/>
      <c r="OQC29" s="255"/>
      <c r="OQD29" s="255"/>
      <c r="OQE29" s="255"/>
      <c r="OQF29" s="255"/>
      <c r="OQG29" s="255"/>
      <c r="OQH29" s="255"/>
      <c r="OQI29" s="255"/>
      <c r="OQJ29" s="255"/>
      <c r="OQK29" s="255"/>
      <c r="OQL29" s="255"/>
      <c r="OQM29" s="255"/>
      <c r="OQN29" s="255"/>
      <c r="OQO29" s="255"/>
      <c r="OQP29" s="255"/>
      <c r="OQQ29" s="255"/>
      <c r="OQR29" s="255"/>
      <c r="OQS29" s="255"/>
      <c r="OQT29" s="255"/>
      <c r="OQU29" s="255"/>
      <c r="OQV29" s="255"/>
      <c r="OQW29" s="255"/>
      <c r="OQX29" s="255"/>
      <c r="OQY29" s="255"/>
      <c r="OQZ29" s="255"/>
      <c r="ORA29" s="255"/>
      <c r="ORB29" s="255"/>
      <c r="ORC29" s="255"/>
      <c r="ORD29" s="255"/>
      <c r="ORE29" s="255"/>
      <c r="ORF29" s="255"/>
      <c r="ORG29" s="255"/>
      <c r="ORH29" s="255"/>
      <c r="ORI29" s="255"/>
      <c r="ORJ29" s="255"/>
      <c r="ORK29" s="255"/>
      <c r="ORL29" s="255"/>
      <c r="ORM29" s="255"/>
      <c r="ORN29" s="255"/>
      <c r="ORO29" s="255"/>
      <c r="ORP29" s="255"/>
      <c r="ORQ29" s="255"/>
      <c r="ORR29" s="255"/>
      <c r="ORS29" s="255"/>
      <c r="ORT29" s="255"/>
      <c r="ORU29" s="255"/>
      <c r="ORV29" s="255"/>
      <c r="ORW29" s="255"/>
      <c r="ORX29" s="255"/>
      <c r="ORY29" s="255"/>
      <c r="ORZ29" s="255"/>
      <c r="OSA29" s="255"/>
      <c r="OSB29" s="255"/>
      <c r="OSC29" s="255"/>
      <c r="OSD29" s="255"/>
      <c r="OSE29" s="255"/>
      <c r="OSF29" s="255"/>
      <c r="OSG29" s="255"/>
      <c r="OSH29" s="255"/>
      <c r="OSI29" s="255"/>
      <c r="OSJ29" s="255"/>
      <c r="OSK29" s="255"/>
      <c r="OSL29" s="255"/>
      <c r="OSM29" s="255"/>
      <c r="OSN29" s="255"/>
      <c r="OSO29" s="255"/>
      <c r="OSP29" s="255"/>
      <c r="OSQ29" s="255"/>
      <c r="OSR29" s="255"/>
      <c r="OSS29" s="255"/>
      <c r="OST29" s="255"/>
      <c r="OSU29" s="255"/>
      <c r="OSV29" s="255"/>
      <c r="OSW29" s="255"/>
      <c r="OSX29" s="255"/>
      <c r="OSY29" s="255"/>
      <c r="OSZ29" s="255"/>
      <c r="OTA29" s="255"/>
      <c r="OTB29" s="255"/>
      <c r="OTC29" s="255"/>
      <c r="OTD29" s="255"/>
      <c r="OTE29" s="255"/>
      <c r="OTF29" s="255"/>
      <c r="OTG29" s="255"/>
      <c r="OTH29" s="255"/>
      <c r="OTI29" s="255"/>
      <c r="OTJ29" s="255"/>
      <c r="OTK29" s="255"/>
      <c r="OTL29" s="255"/>
      <c r="OTM29" s="255"/>
      <c r="OTN29" s="255"/>
      <c r="OTO29" s="255"/>
      <c r="OTP29" s="255"/>
      <c r="OTQ29" s="255"/>
      <c r="OTR29" s="255"/>
      <c r="OTS29" s="255"/>
      <c r="OTT29" s="255"/>
      <c r="OTU29" s="255"/>
      <c r="OTV29" s="255"/>
      <c r="OTW29" s="255"/>
      <c r="OTX29" s="255"/>
      <c r="OTY29" s="255"/>
      <c r="OTZ29" s="255"/>
      <c r="OUA29" s="255"/>
      <c r="OUB29" s="255"/>
      <c r="OUC29" s="255"/>
      <c r="OUD29" s="255"/>
      <c r="OUE29" s="255"/>
      <c r="OUF29" s="255"/>
      <c r="OUG29" s="255"/>
      <c r="OUH29" s="255"/>
      <c r="OUI29" s="255"/>
      <c r="OUJ29" s="255"/>
      <c r="OUK29" s="255"/>
      <c r="OUL29" s="255"/>
      <c r="OUM29" s="255"/>
      <c r="OUN29" s="255"/>
      <c r="OUO29" s="255"/>
      <c r="OUP29" s="255"/>
      <c r="OUQ29" s="255"/>
      <c r="OUR29" s="255"/>
      <c r="OUS29" s="255"/>
      <c r="OUT29" s="255"/>
      <c r="OUU29" s="255"/>
      <c r="OUV29" s="255"/>
      <c r="OUW29" s="255"/>
      <c r="OUX29" s="255"/>
      <c r="OUY29" s="255"/>
      <c r="OUZ29" s="255"/>
      <c r="OVA29" s="255"/>
      <c r="OVB29" s="255"/>
      <c r="OVC29" s="255"/>
      <c r="OVD29" s="255"/>
      <c r="OVE29" s="255"/>
      <c r="OVF29" s="255"/>
      <c r="OVG29" s="255"/>
      <c r="OVH29" s="255"/>
      <c r="OVI29" s="255"/>
      <c r="OVJ29" s="255"/>
      <c r="OVK29" s="255"/>
      <c r="OVL29" s="255"/>
      <c r="OVM29" s="255"/>
      <c r="OVN29" s="255"/>
      <c r="OVO29" s="255"/>
      <c r="OVP29" s="255"/>
      <c r="OVQ29" s="255"/>
      <c r="OVR29" s="255"/>
      <c r="OVS29" s="255"/>
      <c r="OVT29" s="255"/>
      <c r="OVU29" s="255"/>
      <c r="OVV29" s="255"/>
      <c r="OVW29" s="255"/>
      <c r="OVX29" s="255"/>
      <c r="OVY29" s="255"/>
      <c r="OVZ29" s="255"/>
      <c r="OWA29" s="255"/>
      <c r="OWB29" s="255"/>
      <c r="OWC29" s="255"/>
      <c r="OWD29" s="255"/>
      <c r="OWE29" s="255"/>
      <c r="OWF29" s="255"/>
      <c r="OWG29" s="255"/>
      <c r="OWH29" s="255"/>
      <c r="OWI29" s="255"/>
      <c r="OWJ29" s="255"/>
      <c r="OWK29" s="255"/>
      <c r="OWL29" s="255"/>
      <c r="OWM29" s="255"/>
      <c r="OWN29" s="255"/>
      <c r="OWO29" s="255"/>
      <c r="OWP29" s="255"/>
      <c r="OWQ29" s="255"/>
      <c r="OWR29" s="255"/>
      <c r="OWS29" s="255"/>
      <c r="OWT29" s="255"/>
      <c r="OWU29" s="255"/>
      <c r="OWV29" s="255"/>
      <c r="OWW29" s="255"/>
      <c r="OWX29" s="255"/>
      <c r="OWY29" s="255"/>
      <c r="OWZ29" s="255"/>
      <c r="OXA29" s="255"/>
      <c r="OXB29" s="255"/>
      <c r="OXC29" s="255"/>
      <c r="OXD29" s="255"/>
      <c r="OXE29" s="255"/>
      <c r="OXF29" s="255"/>
      <c r="OXG29" s="255"/>
      <c r="OXH29" s="255"/>
      <c r="OXI29" s="255"/>
      <c r="OXJ29" s="255"/>
      <c r="OXK29" s="255"/>
      <c r="OXL29" s="255"/>
      <c r="OXM29" s="255"/>
      <c r="OXN29" s="255"/>
      <c r="OXO29" s="255"/>
      <c r="OXP29" s="255"/>
      <c r="OXQ29" s="255"/>
      <c r="OXR29" s="255"/>
      <c r="OXS29" s="255"/>
      <c r="OXT29" s="255"/>
      <c r="OXU29" s="255"/>
      <c r="OXV29" s="255"/>
      <c r="OXW29" s="255"/>
      <c r="OXX29" s="255"/>
      <c r="OXY29" s="255"/>
      <c r="OXZ29" s="255"/>
      <c r="OYA29" s="255"/>
      <c r="OYB29" s="255"/>
      <c r="OYC29" s="255"/>
      <c r="OYD29" s="255"/>
      <c r="OYE29" s="255"/>
      <c r="OYF29" s="255"/>
      <c r="OYG29" s="255"/>
      <c r="OYH29" s="255"/>
      <c r="OYI29" s="255"/>
      <c r="OYJ29" s="255"/>
      <c r="OYK29" s="255"/>
      <c r="OYL29" s="255"/>
      <c r="OYM29" s="255"/>
      <c r="OYN29" s="255"/>
      <c r="OYO29" s="255"/>
      <c r="OYP29" s="255"/>
      <c r="OYQ29" s="255"/>
      <c r="OYR29" s="255"/>
      <c r="OYS29" s="255"/>
      <c r="OYT29" s="255"/>
      <c r="OYU29" s="255"/>
      <c r="OYV29" s="255"/>
      <c r="OYW29" s="255"/>
      <c r="OYX29" s="255"/>
      <c r="OYY29" s="255"/>
      <c r="OYZ29" s="255"/>
      <c r="OZA29" s="255"/>
      <c r="OZB29" s="255"/>
      <c r="OZC29" s="255"/>
      <c r="OZD29" s="255"/>
      <c r="OZE29" s="255"/>
      <c r="OZF29" s="255"/>
      <c r="OZG29" s="255"/>
      <c r="OZH29" s="255"/>
      <c r="OZI29" s="255"/>
      <c r="OZJ29" s="255"/>
      <c r="OZK29" s="255"/>
      <c r="OZL29" s="255"/>
      <c r="OZM29" s="255"/>
      <c r="OZN29" s="255"/>
      <c r="OZO29" s="255"/>
      <c r="OZP29" s="255"/>
      <c r="OZQ29" s="255"/>
      <c r="OZR29" s="255"/>
      <c r="OZS29" s="255"/>
      <c r="OZT29" s="255"/>
      <c r="OZU29" s="255"/>
      <c r="OZV29" s="255"/>
      <c r="OZW29" s="255"/>
      <c r="OZX29" s="255"/>
      <c r="OZY29" s="255"/>
      <c r="OZZ29" s="255"/>
      <c r="PAA29" s="255"/>
      <c r="PAB29" s="255"/>
      <c r="PAC29" s="255"/>
      <c r="PAD29" s="255"/>
      <c r="PAE29" s="255"/>
      <c r="PAF29" s="255"/>
      <c r="PAG29" s="255"/>
      <c r="PAH29" s="255"/>
      <c r="PAI29" s="255"/>
      <c r="PAJ29" s="255"/>
      <c r="PAK29" s="255"/>
      <c r="PAL29" s="255"/>
      <c r="PAM29" s="255"/>
      <c r="PAN29" s="255"/>
      <c r="PAO29" s="255"/>
      <c r="PAP29" s="255"/>
      <c r="PAQ29" s="255"/>
      <c r="PAR29" s="255"/>
      <c r="PAS29" s="255"/>
      <c r="PAT29" s="255"/>
      <c r="PAU29" s="255"/>
      <c r="PAV29" s="255"/>
      <c r="PAW29" s="255"/>
      <c r="PAX29" s="255"/>
      <c r="PAY29" s="255"/>
      <c r="PAZ29" s="255"/>
      <c r="PBA29" s="255"/>
      <c r="PBB29" s="255"/>
      <c r="PBC29" s="255"/>
      <c r="PBD29" s="255"/>
      <c r="PBE29" s="255"/>
      <c r="PBF29" s="255"/>
      <c r="PBG29" s="255"/>
      <c r="PBH29" s="255"/>
      <c r="PBI29" s="255"/>
      <c r="PBJ29" s="255"/>
      <c r="PBK29" s="255"/>
      <c r="PBL29" s="255"/>
      <c r="PBM29" s="255"/>
      <c r="PBN29" s="255"/>
      <c r="PBO29" s="255"/>
      <c r="PBP29" s="255"/>
      <c r="PBQ29" s="255"/>
      <c r="PBR29" s="255"/>
      <c r="PBS29" s="255"/>
      <c r="PBT29" s="255"/>
      <c r="PBU29" s="255"/>
      <c r="PBV29" s="255"/>
      <c r="PBW29" s="255"/>
      <c r="PBX29" s="255"/>
      <c r="PBY29" s="255"/>
      <c r="PBZ29" s="255"/>
      <c r="PCA29" s="255"/>
      <c r="PCB29" s="255"/>
      <c r="PCC29" s="255"/>
      <c r="PCD29" s="255"/>
      <c r="PCE29" s="255"/>
      <c r="PCF29" s="255"/>
      <c r="PCG29" s="255"/>
      <c r="PCH29" s="255"/>
      <c r="PCI29" s="255"/>
      <c r="PCJ29" s="255"/>
      <c r="PCK29" s="255"/>
      <c r="PCL29" s="255"/>
      <c r="PCM29" s="255"/>
      <c r="PCN29" s="255"/>
      <c r="PCO29" s="255"/>
      <c r="PCP29" s="255"/>
      <c r="PCQ29" s="255"/>
      <c r="PCR29" s="255"/>
      <c r="PCS29" s="255"/>
      <c r="PCT29" s="255"/>
      <c r="PCU29" s="255"/>
      <c r="PCV29" s="255"/>
      <c r="PCW29" s="255"/>
      <c r="PCX29" s="255"/>
      <c r="PCY29" s="255"/>
      <c r="PCZ29" s="255"/>
      <c r="PDA29" s="255"/>
      <c r="PDB29" s="255"/>
      <c r="PDC29" s="255"/>
      <c r="PDD29" s="255"/>
      <c r="PDE29" s="255"/>
      <c r="PDF29" s="255"/>
      <c r="PDG29" s="255"/>
      <c r="PDH29" s="255"/>
      <c r="PDI29" s="255"/>
      <c r="PDJ29" s="255"/>
      <c r="PDK29" s="255"/>
      <c r="PDL29" s="255"/>
      <c r="PDM29" s="255"/>
      <c r="PDN29" s="255"/>
      <c r="PDO29" s="255"/>
      <c r="PDP29" s="255"/>
      <c r="PDQ29" s="255"/>
      <c r="PDR29" s="255"/>
      <c r="PDS29" s="255"/>
      <c r="PDT29" s="255"/>
      <c r="PDU29" s="255"/>
      <c r="PDV29" s="255"/>
      <c r="PDW29" s="255"/>
      <c r="PDX29" s="255"/>
      <c r="PDY29" s="255"/>
      <c r="PDZ29" s="255"/>
      <c r="PEA29" s="255"/>
      <c r="PEB29" s="255"/>
      <c r="PEC29" s="255"/>
      <c r="PED29" s="255"/>
      <c r="PEE29" s="255"/>
      <c r="PEF29" s="255"/>
      <c r="PEG29" s="255"/>
      <c r="PEH29" s="255"/>
      <c r="PEI29" s="255"/>
      <c r="PEJ29" s="255"/>
      <c r="PEK29" s="255"/>
      <c r="PEL29" s="255"/>
      <c r="PEM29" s="255"/>
      <c r="PEN29" s="255"/>
      <c r="PEO29" s="255"/>
      <c r="PEP29" s="255"/>
      <c r="PEQ29" s="255"/>
      <c r="PER29" s="255"/>
      <c r="PES29" s="255"/>
      <c r="PET29" s="255"/>
      <c r="PEU29" s="255"/>
      <c r="PEV29" s="255"/>
      <c r="PEW29" s="255"/>
      <c r="PEX29" s="255"/>
      <c r="PEY29" s="255"/>
      <c r="PEZ29" s="255"/>
      <c r="PFA29" s="255"/>
      <c r="PFB29" s="255"/>
      <c r="PFC29" s="255"/>
      <c r="PFD29" s="255"/>
      <c r="PFE29" s="255"/>
      <c r="PFF29" s="255"/>
      <c r="PFG29" s="255"/>
      <c r="PFH29" s="255"/>
      <c r="PFI29" s="255"/>
      <c r="PFJ29" s="255"/>
      <c r="PFK29" s="255"/>
      <c r="PFL29" s="255"/>
      <c r="PFM29" s="255"/>
      <c r="PFN29" s="255"/>
      <c r="PFO29" s="255"/>
      <c r="PFP29" s="255"/>
      <c r="PFQ29" s="255"/>
      <c r="PFR29" s="255"/>
      <c r="PFS29" s="255"/>
      <c r="PFT29" s="255"/>
      <c r="PFU29" s="255"/>
      <c r="PFV29" s="255"/>
      <c r="PFW29" s="255"/>
      <c r="PFX29" s="255"/>
      <c r="PFY29" s="255"/>
      <c r="PFZ29" s="255"/>
      <c r="PGA29" s="255"/>
      <c r="PGB29" s="255"/>
      <c r="PGC29" s="255"/>
      <c r="PGD29" s="255"/>
      <c r="PGE29" s="255"/>
      <c r="PGF29" s="255"/>
      <c r="PGG29" s="255"/>
      <c r="PGH29" s="255"/>
      <c r="PGI29" s="255"/>
      <c r="PGJ29" s="255"/>
      <c r="PGK29" s="255"/>
      <c r="PGL29" s="255"/>
      <c r="PGM29" s="255"/>
      <c r="PGN29" s="255"/>
      <c r="PGO29" s="255"/>
      <c r="PGP29" s="255"/>
      <c r="PGQ29" s="255"/>
      <c r="PGR29" s="255"/>
      <c r="PGS29" s="255"/>
      <c r="PGT29" s="255"/>
      <c r="PGU29" s="255"/>
      <c r="PGV29" s="255"/>
      <c r="PGW29" s="255"/>
      <c r="PGX29" s="255"/>
      <c r="PGY29" s="255"/>
      <c r="PGZ29" s="255"/>
      <c r="PHA29" s="255"/>
      <c r="PHB29" s="255"/>
      <c r="PHC29" s="255"/>
      <c r="PHD29" s="255"/>
      <c r="PHE29" s="255"/>
      <c r="PHF29" s="255"/>
      <c r="PHG29" s="255"/>
      <c r="PHH29" s="255"/>
      <c r="PHI29" s="255"/>
      <c r="PHJ29" s="255"/>
      <c r="PHK29" s="255"/>
      <c r="PHL29" s="255"/>
      <c r="PHM29" s="255"/>
      <c r="PHN29" s="255"/>
      <c r="PHO29" s="255"/>
      <c r="PHP29" s="255"/>
      <c r="PHQ29" s="255"/>
      <c r="PHR29" s="255"/>
      <c r="PHS29" s="255"/>
      <c r="PHT29" s="255"/>
      <c r="PHU29" s="255"/>
      <c r="PHV29" s="255"/>
      <c r="PHW29" s="255"/>
      <c r="PHX29" s="255"/>
      <c r="PHY29" s="255"/>
      <c r="PHZ29" s="255"/>
      <c r="PIA29" s="255"/>
      <c r="PIB29" s="255"/>
      <c r="PIC29" s="255"/>
      <c r="PID29" s="255"/>
      <c r="PIE29" s="255"/>
      <c r="PIF29" s="255"/>
      <c r="PIG29" s="255"/>
      <c r="PIH29" s="255"/>
      <c r="PII29" s="255"/>
      <c r="PIJ29" s="255"/>
      <c r="PIK29" s="255"/>
      <c r="PIL29" s="255"/>
      <c r="PIM29" s="255"/>
      <c r="PIN29" s="255"/>
      <c r="PIO29" s="255"/>
      <c r="PIP29" s="255"/>
      <c r="PIQ29" s="255"/>
      <c r="PIR29" s="255"/>
      <c r="PIS29" s="255"/>
      <c r="PIT29" s="255"/>
      <c r="PIU29" s="255"/>
      <c r="PIV29" s="255"/>
      <c r="PIW29" s="255"/>
      <c r="PIX29" s="255"/>
      <c r="PIY29" s="255"/>
      <c r="PIZ29" s="255"/>
      <c r="PJA29" s="255"/>
      <c r="PJB29" s="255"/>
      <c r="PJC29" s="255"/>
      <c r="PJD29" s="255"/>
      <c r="PJE29" s="255"/>
      <c r="PJF29" s="255"/>
      <c r="PJG29" s="255"/>
      <c r="PJH29" s="255"/>
      <c r="PJI29" s="255"/>
      <c r="PJJ29" s="255"/>
      <c r="PJK29" s="255"/>
      <c r="PJL29" s="255"/>
      <c r="PJM29" s="255"/>
      <c r="PJN29" s="255"/>
      <c r="PJO29" s="255"/>
      <c r="PJP29" s="255"/>
      <c r="PJQ29" s="255"/>
      <c r="PJR29" s="255"/>
      <c r="PJS29" s="255"/>
      <c r="PJT29" s="255"/>
      <c r="PJU29" s="255"/>
      <c r="PJV29" s="255"/>
      <c r="PJW29" s="255"/>
      <c r="PJX29" s="255"/>
      <c r="PJY29" s="255"/>
      <c r="PJZ29" s="255"/>
      <c r="PKA29" s="255"/>
      <c r="PKB29" s="255"/>
      <c r="PKC29" s="255"/>
      <c r="PKD29" s="255"/>
      <c r="PKE29" s="255"/>
      <c r="PKF29" s="255"/>
      <c r="PKG29" s="255"/>
      <c r="PKH29" s="255"/>
      <c r="PKI29" s="255"/>
      <c r="PKJ29" s="255"/>
      <c r="PKK29" s="255"/>
      <c r="PKL29" s="255"/>
      <c r="PKM29" s="255"/>
      <c r="PKN29" s="255"/>
      <c r="PKO29" s="255"/>
      <c r="PKP29" s="255"/>
      <c r="PKQ29" s="255"/>
      <c r="PKR29" s="255"/>
      <c r="PKS29" s="255"/>
      <c r="PKT29" s="255"/>
      <c r="PKU29" s="255"/>
      <c r="PKV29" s="255"/>
      <c r="PKW29" s="255"/>
      <c r="PKX29" s="255"/>
      <c r="PKY29" s="255"/>
      <c r="PKZ29" s="255"/>
      <c r="PLA29" s="255"/>
      <c r="PLB29" s="255"/>
      <c r="PLC29" s="255"/>
      <c r="PLD29" s="255"/>
      <c r="PLE29" s="255"/>
      <c r="PLF29" s="255"/>
      <c r="PLG29" s="255"/>
      <c r="PLH29" s="255"/>
      <c r="PLI29" s="255"/>
      <c r="PLJ29" s="255"/>
      <c r="PLK29" s="255"/>
      <c r="PLL29" s="255"/>
      <c r="PLM29" s="255"/>
      <c r="PLN29" s="255"/>
      <c r="PLO29" s="255"/>
      <c r="PLP29" s="255"/>
      <c r="PLQ29" s="255"/>
      <c r="PLR29" s="255"/>
      <c r="PLS29" s="255"/>
      <c r="PLT29" s="255"/>
      <c r="PLU29" s="255"/>
      <c r="PLV29" s="255"/>
      <c r="PLW29" s="255"/>
      <c r="PLX29" s="255"/>
      <c r="PLY29" s="255"/>
      <c r="PLZ29" s="255"/>
      <c r="PMA29" s="255"/>
      <c r="PMB29" s="255"/>
      <c r="PMC29" s="255"/>
      <c r="PMD29" s="255"/>
      <c r="PME29" s="255"/>
      <c r="PMF29" s="255"/>
      <c r="PMG29" s="255"/>
      <c r="PMH29" s="255"/>
      <c r="PMI29" s="255"/>
      <c r="PMJ29" s="255"/>
      <c r="PMK29" s="255"/>
      <c r="PML29" s="255"/>
      <c r="PMM29" s="255"/>
      <c r="PMN29" s="255"/>
      <c r="PMO29" s="255"/>
      <c r="PMP29" s="255"/>
      <c r="PMQ29" s="255"/>
      <c r="PMR29" s="255"/>
      <c r="PMS29" s="255"/>
      <c r="PMT29" s="255"/>
      <c r="PMU29" s="255"/>
      <c r="PMV29" s="255"/>
      <c r="PMW29" s="255"/>
      <c r="PMX29" s="255"/>
      <c r="PMY29" s="255"/>
      <c r="PMZ29" s="255"/>
      <c r="PNA29" s="255"/>
      <c r="PNB29" s="255"/>
      <c r="PNC29" s="255"/>
      <c r="PND29" s="255"/>
      <c r="PNE29" s="255"/>
      <c r="PNF29" s="255"/>
      <c r="PNG29" s="255"/>
      <c r="PNH29" s="255"/>
      <c r="PNI29" s="255"/>
      <c r="PNJ29" s="255"/>
      <c r="PNK29" s="255"/>
      <c r="PNL29" s="255"/>
      <c r="PNM29" s="255"/>
      <c r="PNN29" s="255"/>
      <c r="PNO29" s="255"/>
      <c r="PNP29" s="255"/>
      <c r="PNQ29" s="255"/>
      <c r="PNR29" s="255"/>
      <c r="PNS29" s="255"/>
      <c r="PNT29" s="255"/>
      <c r="PNU29" s="255"/>
      <c r="PNV29" s="255"/>
      <c r="PNW29" s="255"/>
      <c r="PNX29" s="255"/>
      <c r="PNY29" s="255"/>
      <c r="PNZ29" s="255"/>
      <c r="POA29" s="255"/>
      <c r="POB29" s="255"/>
      <c r="POC29" s="255"/>
      <c r="POD29" s="255"/>
      <c r="POE29" s="255"/>
      <c r="POF29" s="255"/>
      <c r="POG29" s="255"/>
      <c r="POH29" s="255"/>
      <c r="POI29" s="255"/>
      <c r="POJ29" s="255"/>
      <c r="POK29" s="255"/>
      <c r="POL29" s="255"/>
      <c r="POM29" s="255"/>
      <c r="PON29" s="255"/>
      <c r="POO29" s="255"/>
      <c r="POP29" s="255"/>
      <c r="POQ29" s="255"/>
      <c r="POR29" s="255"/>
      <c r="POS29" s="255"/>
      <c r="POT29" s="255"/>
      <c r="POU29" s="255"/>
      <c r="POV29" s="255"/>
      <c r="POW29" s="255"/>
      <c r="POX29" s="255"/>
      <c r="POY29" s="255"/>
      <c r="POZ29" s="255"/>
      <c r="PPA29" s="255"/>
      <c r="PPB29" s="255"/>
      <c r="PPC29" s="255"/>
      <c r="PPD29" s="255"/>
      <c r="PPE29" s="255"/>
      <c r="PPF29" s="255"/>
      <c r="PPG29" s="255"/>
      <c r="PPH29" s="255"/>
      <c r="PPI29" s="255"/>
      <c r="PPJ29" s="255"/>
      <c r="PPK29" s="255"/>
      <c r="PPL29" s="255"/>
      <c r="PPM29" s="255"/>
      <c r="PPN29" s="255"/>
      <c r="PPO29" s="255"/>
      <c r="PPP29" s="255"/>
      <c r="PPQ29" s="255"/>
      <c r="PPR29" s="255"/>
      <c r="PPS29" s="255"/>
      <c r="PPT29" s="255"/>
      <c r="PPU29" s="255"/>
      <c r="PPV29" s="255"/>
      <c r="PPW29" s="255"/>
      <c r="PPX29" s="255"/>
      <c r="PPY29" s="255"/>
      <c r="PPZ29" s="255"/>
      <c r="PQA29" s="255"/>
      <c r="PQB29" s="255"/>
      <c r="PQC29" s="255"/>
      <c r="PQD29" s="255"/>
      <c r="PQE29" s="255"/>
      <c r="PQF29" s="255"/>
      <c r="PQG29" s="255"/>
      <c r="PQH29" s="255"/>
      <c r="PQI29" s="255"/>
      <c r="PQJ29" s="255"/>
      <c r="PQK29" s="255"/>
      <c r="PQL29" s="255"/>
      <c r="PQM29" s="255"/>
      <c r="PQN29" s="255"/>
      <c r="PQO29" s="255"/>
      <c r="PQP29" s="255"/>
      <c r="PQQ29" s="255"/>
      <c r="PQR29" s="255"/>
      <c r="PQS29" s="255"/>
      <c r="PQT29" s="255"/>
      <c r="PQU29" s="255"/>
      <c r="PQV29" s="255"/>
      <c r="PQW29" s="255"/>
      <c r="PQX29" s="255"/>
      <c r="PQY29" s="255"/>
      <c r="PQZ29" s="255"/>
      <c r="PRA29" s="255"/>
      <c r="PRB29" s="255"/>
      <c r="PRC29" s="255"/>
      <c r="PRD29" s="255"/>
      <c r="PRE29" s="255"/>
      <c r="PRF29" s="255"/>
      <c r="PRG29" s="255"/>
      <c r="PRH29" s="255"/>
      <c r="PRI29" s="255"/>
      <c r="PRJ29" s="255"/>
      <c r="PRK29" s="255"/>
      <c r="PRL29" s="255"/>
      <c r="PRM29" s="255"/>
      <c r="PRN29" s="255"/>
      <c r="PRO29" s="255"/>
      <c r="PRP29" s="255"/>
      <c r="PRQ29" s="255"/>
      <c r="PRR29" s="255"/>
      <c r="PRS29" s="255"/>
      <c r="PRT29" s="255"/>
      <c r="PRU29" s="255"/>
      <c r="PRV29" s="255"/>
      <c r="PRW29" s="255"/>
      <c r="PRX29" s="255"/>
      <c r="PRY29" s="255"/>
      <c r="PRZ29" s="255"/>
      <c r="PSA29" s="255"/>
      <c r="PSB29" s="255"/>
      <c r="PSC29" s="255"/>
      <c r="PSD29" s="255"/>
      <c r="PSE29" s="255"/>
      <c r="PSF29" s="255"/>
      <c r="PSG29" s="255"/>
      <c r="PSH29" s="255"/>
      <c r="PSI29" s="255"/>
      <c r="PSJ29" s="255"/>
      <c r="PSK29" s="255"/>
      <c r="PSL29" s="255"/>
      <c r="PSM29" s="255"/>
      <c r="PSN29" s="255"/>
      <c r="PSO29" s="255"/>
      <c r="PSP29" s="255"/>
      <c r="PSQ29" s="255"/>
      <c r="PSR29" s="255"/>
      <c r="PSS29" s="255"/>
      <c r="PST29" s="255"/>
      <c r="PSU29" s="255"/>
      <c r="PSV29" s="255"/>
      <c r="PSW29" s="255"/>
      <c r="PSX29" s="255"/>
      <c r="PSY29" s="255"/>
      <c r="PSZ29" s="255"/>
      <c r="PTA29" s="255"/>
      <c r="PTB29" s="255"/>
      <c r="PTC29" s="255"/>
      <c r="PTD29" s="255"/>
      <c r="PTE29" s="255"/>
      <c r="PTF29" s="255"/>
      <c r="PTG29" s="255"/>
      <c r="PTH29" s="255"/>
      <c r="PTI29" s="255"/>
      <c r="PTJ29" s="255"/>
      <c r="PTK29" s="255"/>
      <c r="PTL29" s="255"/>
      <c r="PTM29" s="255"/>
      <c r="PTN29" s="255"/>
      <c r="PTO29" s="255"/>
      <c r="PTP29" s="255"/>
      <c r="PTQ29" s="255"/>
      <c r="PTR29" s="255"/>
      <c r="PTS29" s="255"/>
      <c r="PTT29" s="255"/>
      <c r="PTU29" s="255"/>
      <c r="PTV29" s="255"/>
      <c r="PTW29" s="255"/>
      <c r="PTX29" s="255"/>
      <c r="PTY29" s="255"/>
      <c r="PTZ29" s="255"/>
      <c r="PUA29" s="255"/>
      <c r="PUB29" s="255"/>
      <c r="PUC29" s="255"/>
      <c r="PUD29" s="255"/>
      <c r="PUE29" s="255"/>
      <c r="PUF29" s="255"/>
      <c r="PUG29" s="255"/>
      <c r="PUH29" s="255"/>
      <c r="PUI29" s="255"/>
      <c r="PUJ29" s="255"/>
      <c r="PUK29" s="255"/>
      <c r="PUL29" s="255"/>
      <c r="PUM29" s="255"/>
      <c r="PUN29" s="255"/>
      <c r="PUO29" s="255"/>
      <c r="PUP29" s="255"/>
      <c r="PUQ29" s="255"/>
      <c r="PUR29" s="255"/>
      <c r="PUS29" s="255"/>
      <c r="PUT29" s="255"/>
      <c r="PUU29" s="255"/>
      <c r="PUV29" s="255"/>
      <c r="PUW29" s="255"/>
      <c r="PUX29" s="255"/>
      <c r="PUY29" s="255"/>
      <c r="PUZ29" s="255"/>
      <c r="PVA29" s="255"/>
      <c r="PVB29" s="255"/>
      <c r="PVC29" s="255"/>
      <c r="PVD29" s="255"/>
      <c r="PVE29" s="255"/>
      <c r="PVF29" s="255"/>
      <c r="PVG29" s="255"/>
      <c r="PVH29" s="255"/>
      <c r="PVI29" s="255"/>
      <c r="PVJ29" s="255"/>
      <c r="PVK29" s="255"/>
      <c r="PVL29" s="255"/>
      <c r="PVM29" s="255"/>
      <c r="PVN29" s="255"/>
      <c r="PVO29" s="255"/>
      <c r="PVP29" s="255"/>
      <c r="PVQ29" s="255"/>
      <c r="PVR29" s="255"/>
      <c r="PVS29" s="255"/>
      <c r="PVT29" s="255"/>
      <c r="PVU29" s="255"/>
      <c r="PVV29" s="255"/>
      <c r="PVW29" s="255"/>
      <c r="PVX29" s="255"/>
      <c r="PVY29" s="255"/>
      <c r="PVZ29" s="255"/>
      <c r="PWA29" s="255"/>
      <c r="PWB29" s="255"/>
      <c r="PWC29" s="255"/>
      <c r="PWD29" s="255"/>
      <c r="PWE29" s="255"/>
      <c r="PWF29" s="255"/>
      <c r="PWG29" s="255"/>
      <c r="PWH29" s="255"/>
      <c r="PWI29" s="255"/>
      <c r="PWJ29" s="255"/>
      <c r="PWK29" s="255"/>
      <c r="PWL29" s="255"/>
      <c r="PWM29" s="255"/>
      <c r="PWN29" s="255"/>
      <c r="PWO29" s="255"/>
      <c r="PWP29" s="255"/>
      <c r="PWQ29" s="255"/>
      <c r="PWR29" s="255"/>
      <c r="PWS29" s="255"/>
      <c r="PWT29" s="255"/>
      <c r="PWU29" s="255"/>
      <c r="PWV29" s="255"/>
      <c r="PWW29" s="255"/>
      <c r="PWX29" s="255"/>
      <c r="PWY29" s="255"/>
      <c r="PWZ29" s="255"/>
      <c r="PXA29" s="255"/>
      <c r="PXB29" s="255"/>
      <c r="PXC29" s="255"/>
      <c r="PXD29" s="255"/>
      <c r="PXE29" s="255"/>
      <c r="PXF29" s="255"/>
      <c r="PXG29" s="255"/>
      <c r="PXH29" s="255"/>
      <c r="PXI29" s="255"/>
      <c r="PXJ29" s="255"/>
      <c r="PXK29" s="255"/>
      <c r="PXL29" s="255"/>
      <c r="PXM29" s="255"/>
      <c r="PXN29" s="255"/>
      <c r="PXO29" s="255"/>
      <c r="PXP29" s="255"/>
      <c r="PXQ29" s="255"/>
      <c r="PXR29" s="255"/>
      <c r="PXS29" s="255"/>
      <c r="PXT29" s="255"/>
      <c r="PXU29" s="255"/>
      <c r="PXV29" s="255"/>
      <c r="PXW29" s="255"/>
      <c r="PXX29" s="255"/>
      <c r="PXY29" s="255"/>
      <c r="PXZ29" s="255"/>
      <c r="PYA29" s="255"/>
      <c r="PYB29" s="255"/>
      <c r="PYC29" s="255"/>
      <c r="PYD29" s="255"/>
      <c r="PYE29" s="255"/>
      <c r="PYF29" s="255"/>
      <c r="PYG29" s="255"/>
      <c r="PYH29" s="255"/>
      <c r="PYI29" s="255"/>
      <c r="PYJ29" s="255"/>
      <c r="PYK29" s="255"/>
      <c r="PYL29" s="255"/>
      <c r="PYM29" s="255"/>
      <c r="PYN29" s="255"/>
      <c r="PYO29" s="255"/>
      <c r="PYP29" s="255"/>
      <c r="PYQ29" s="255"/>
      <c r="PYR29" s="255"/>
      <c r="PYS29" s="255"/>
      <c r="PYT29" s="255"/>
      <c r="PYU29" s="255"/>
      <c r="PYV29" s="255"/>
      <c r="PYW29" s="255"/>
      <c r="PYX29" s="255"/>
      <c r="PYY29" s="255"/>
      <c r="PYZ29" s="255"/>
      <c r="PZA29" s="255"/>
      <c r="PZB29" s="255"/>
      <c r="PZC29" s="255"/>
      <c r="PZD29" s="255"/>
      <c r="PZE29" s="255"/>
      <c r="PZF29" s="255"/>
      <c r="PZG29" s="255"/>
      <c r="PZH29" s="255"/>
      <c r="PZI29" s="255"/>
      <c r="PZJ29" s="255"/>
      <c r="PZK29" s="255"/>
      <c r="PZL29" s="255"/>
      <c r="PZM29" s="255"/>
      <c r="PZN29" s="255"/>
      <c r="PZO29" s="255"/>
      <c r="PZP29" s="255"/>
      <c r="PZQ29" s="255"/>
      <c r="PZR29" s="255"/>
      <c r="PZS29" s="255"/>
      <c r="PZT29" s="255"/>
      <c r="PZU29" s="255"/>
      <c r="PZV29" s="255"/>
      <c r="PZW29" s="255"/>
      <c r="PZX29" s="255"/>
      <c r="PZY29" s="255"/>
      <c r="PZZ29" s="255"/>
      <c r="QAA29" s="255"/>
      <c r="QAB29" s="255"/>
      <c r="QAC29" s="255"/>
      <c r="QAD29" s="255"/>
      <c r="QAE29" s="255"/>
      <c r="QAF29" s="255"/>
      <c r="QAG29" s="255"/>
      <c r="QAH29" s="255"/>
      <c r="QAI29" s="255"/>
      <c r="QAJ29" s="255"/>
      <c r="QAK29" s="255"/>
      <c r="QAL29" s="255"/>
      <c r="QAM29" s="255"/>
      <c r="QAN29" s="255"/>
      <c r="QAO29" s="255"/>
      <c r="QAP29" s="255"/>
      <c r="QAQ29" s="255"/>
      <c r="QAR29" s="255"/>
      <c r="QAS29" s="255"/>
      <c r="QAT29" s="255"/>
      <c r="QAU29" s="255"/>
      <c r="QAV29" s="255"/>
      <c r="QAW29" s="255"/>
      <c r="QAX29" s="255"/>
      <c r="QAY29" s="255"/>
      <c r="QAZ29" s="255"/>
      <c r="QBA29" s="255"/>
      <c r="QBB29" s="255"/>
      <c r="QBC29" s="255"/>
      <c r="QBD29" s="255"/>
      <c r="QBE29" s="255"/>
      <c r="QBF29" s="255"/>
      <c r="QBG29" s="255"/>
      <c r="QBH29" s="255"/>
      <c r="QBI29" s="255"/>
      <c r="QBJ29" s="255"/>
      <c r="QBK29" s="255"/>
      <c r="QBL29" s="255"/>
      <c r="QBM29" s="255"/>
      <c r="QBN29" s="255"/>
      <c r="QBO29" s="255"/>
      <c r="QBP29" s="255"/>
      <c r="QBQ29" s="255"/>
      <c r="QBR29" s="255"/>
      <c r="QBS29" s="255"/>
      <c r="QBT29" s="255"/>
      <c r="QBU29" s="255"/>
      <c r="QBV29" s="255"/>
      <c r="QBW29" s="255"/>
      <c r="QBX29" s="255"/>
      <c r="QBY29" s="255"/>
      <c r="QBZ29" s="255"/>
      <c r="QCA29" s="255"/>
      <c r="QCB29" s="255"/>
      <c r="QCC29" s="255"/>
      <c r="QCD29" s="255"/>
      <c r="QCE29" s="255"/>
      <c r="QCF29" s="255"/>
      <c r="QCG29" s="255"/>
      <c r="QCH29" s="255"/>
      <c r="QCI29" s="255"/>
      <c r="QCJ29" s="255"/>
      <c r="QCK29" s="255"/>
      <c r="QCL29" s="255"/>
      <c r="QCM29" s="255"/>
      <c r="QCN29" s="255"/>
      <c r="QCO29" s="255"/>
      <c r="QCP29" s="255"/>
      <c r="QCQ29" s="255"/>
      <c r="QCR29" s="255"/>
      <c r="QCS29" s="255"/>
      <c r="QCT29" s="255"/>
      <c r="QCU29" s="255"/>
      <c r="QCV29" s="255"/>
      <c r="QCW29" s="255"/>
      <c r="QCX29" s="255"/>
      <c r="QCY29" s="255"/>
      <c r="QCZ29" s="255"/>
      <c r="QDA29" s="255"/>
      <c r="QDB29" s="255"/>
      <c r="QDC29" s="255"/>
      <c r="QDD29" s="255"/>
      <c r="QDE29" s="255"/>
      <c r="QDF29" s="255"/>
      <c r="QDG29" s="255"/>
      <c r="QDH29" s="255"/>
      <c r="QDI29" s="255"/>
      <c r="QDJ29" s="255"/>
      <c r="QDK29" s="255"/>
      <c r="QDL29" s="255"/>
      <c r="QDM29" s="255"/>
      <c r="QDN29" s="255"/>
      <c r="QDO29" s="255"/>
      <c r="QDP29" s="255"/>
      <c r="QDQ29" s="255"/>
      <c r="QDR29" s="255"/>
      <c r="QDS29" s="255"/>
      <c r="QDT29" s="255"/>
      <c r="QDU29" s="255"/>
      <c r="QDV29" s="255"/>
      <c r="QDW29" s="255"/>
      <c r="QDX29" s="255"/>
      <c r="QDY29" s="255"/>
      <c r="QDZ29" s="255"/>
      <c r="QEA29" s="255"/>
      <c r="QEB29" s="255"/>
      <c r="QEC29" s="255"/>
      <c r="QED29" s="255"/>
      <c r="QEE29" s="255"/>
      <c r="QEF29" s="255"/>
      <c r="QEG29" s="255"/>
      <c r="QEH29" s="255"/>
      <c r="QEI29" s="255"/>
      <c r="QEJ29" s="255"/>
      <c r="QEK29" s="255"/>
      <c r="QEL29" s="255"/>
      <c r="QEM29" s="255"/>
      <c r="QEN29" s="255"/>
      <c r="QEO29" s="255"/>
      <c r="QEP29" s="255"/>
      <c r="QEQ29" s="255"/>
      <c r="QER29" s="255"/>
      <c r="QES29" s="255"/>
      <c r="QET29" s="255"/>
      <c r="QEU29" s="255"/>
      <c r="QEV29" s="255"/>
      <c r="QEW29" s="255"/>
      <c r="QEX29" s="255"/>
      <c r="QEY29" s="255"/>
      <c r="QEZ29" s="255"/>
      <c r="QFA29" s="255"/>
      <c r="QFB29" s="255"/>
      <c r="QFC29" s="255"/>
      <c r="QFD29" s="255"/>
      <c r="QFE29" s="255"/>
      <c r="QFF29" s="255"/>
      <c r="QFG29" s="255"/>
      <c r="QFH29" s="255"/>
      <c r="QFI29" s="255"/>
      <c r="QFJ29" s="255"/>
      <c r="QFK29" s="255"/>
      <c r="QFL29" s="255"/>
      <c r="QFM29" s="255"/>
      <c r="QFN29" s="255"/>
      <c r="QFO29" s="255"/>
      <c r="QFP29" s="255"/>
      <c r="QFQ29" s="255"/>
      <c r="QFR29" s="255"/>
      <c r="QFS29" s="255"/>
      <c r="QFT29" s="255"/>
      <c r="QFU29" s="255"/>
      <c r="QFV29" s="255"/>
      <c r="QFW29" s="255"/>
      <c r="QFX29" s="255"/>
      <c r="QFY29" s="255"/>
      <c r="QFZ29" s="255"/>
      <c r="QGA29" s="255"/>
      <c r="QGB29" s="255"/>
      <c r="QGC29" s="255"/>
      <c r="QGD29" s="255"/>
      <c r="QGE29" s="255"/>
      <c r="QGF29" s="255"/>
      <c r="QGG29" s="255"/>
      <c r="QGH29" s="255"/>
      <c r="QGI29" s="255"/>
      <c r="QGJ29" s="255"/>
      <c r="QGK29" s="255"/>
      <c r="QGL29" s="255"/>
      <c r="QGM29" s="255"/>
      <c r="QGN29" s="255"/>
      <c r="QGO29" s="255"/>
      <c r="QGP29" s="255"/>
      <c r="QGQ29" s="255"/>
      <c r="QGR29" s="255"/>
      <c r="QGS29" s="255"/>
      <c r="QGT29" s="255"/>
      <c r="QGU29" s="255"/>
      <c r="QGV29" s="255"/>
      <c r="QGW29" s="255"/>
      <c r="QGX29" s="255"/>
      <c r="QGY29" s="255"/>
      <c r="QGZ29" s="255"/>
      <c r="QHA29" s="255"/>
      <c r="QHB29" s="255"/>
      <c r="QHC29" s="255"/>
      <c r="QHD29" s="255"/>
      <c r="QHE29" s="255"/>
      <c r="QHF29" s="255"/>
      <c r="QHG29" s="255"/>
      <c r="QHH29" s="255"/>
      <c r="QHI29" s="255"/>
      <c r="QHJ29" s="255"/>
      <c r="QHK29" s="255"/>
      <c r="QHL29" s="255"/>
      <c r="QHM29" s="255"/>
      <c r="QHN29" s="255"/>
      <c r="QHO29" s="255"/>
      <c r="QHP29" s="255"/>
      <c r="QHQ29" s="255"/>
      <c r="QHR29" s="255"/>
      <c r="QHS29" s="255"/>
      <c r="QHT29" s="255"/>
      <c r="QHU29" s="255"/>
      <c r="QHV29" s="255"/>
      <c r="QHW29" s="255"/>
      <c r="QHX29" s="255"/>
      <c r="QHY29" s="255"/>
      <c r="QHZ29" s="255"/>
      <c r="QIA29" s="255"/>
      <c r="QIB29" s="255"/>
      <c r="QIC29" s="255"/>
      <c r="QID29" s="255"/>
      <c r="QIE29" s="255"/>
      <c r="QIF29" s="255"/>
      <c r="QIG29" s="255"/>
      <c r="QIH29" s="255"/>
      <c r="QII29" s="255"/>
      <c r="QIJ29" s="255"/>
      <c r="QIK29" s="255"/>
      <c r="QIL29" s="255"/>
      <c r="QIM29" s="255"/>
      <c r="QIN29" s="255"/>
      <c r="QIO29" s="255"/>
      <c r="QIP29" s="255"/>
      <c r="QIQ29" s="255"/>
      <c r="QIR29" s="255"/>
      <c r="QIS29" s="255"/>
      <c r="QIT29" s="255"/>
      <c r="QIU29" s="255"/>
      <c r="QIV29" s="255"/>
      <c r="QIW29" s="255"/>
      <c r="QIX29" s="255"/>
      <c r="QIY29" s="255"/>
      <c r="QIZ29" s="255"/>
      <c r="QJA29" s="255"/>
      <c r="QJB29" s="255"/>
      <c r="QJC29" s="255"/>
      <c r="QJD29" s="255"/>
      <c r="QJE29" s="255"/>
      <c r="QJF29" s="255"/>
      <c r="QJG29" s="255"/>
      <c r="QJH29" s="255"/>
      <c r="QJI29" s="255"/>
      <c r="QJJ29" s="255"/>
      <c r="QJK29" s="255"/>
      <c r="QJL29" s="255"/>
      <c r="QJM29" s="255"/>
      <c r="QJN29" s="255"/>
      <c r="QJO29" s="255"/>
      <c r="QJP29" s="255"/>
      <c r="QJQ29" s="255"/>
      <c r="QJR29" s="255"/>
      <c r="QJS29" s="255"/>
      <c r="QJT29" s="255"/>
      <c r="QJU29" s="255"/>
      <c r="QJV29" s="255"/>
      <c r="QJW29" s="255"/>
      <c r="QJX29" s="255"/>
      <c r="QJY29" s="255"/>
      <c r="QJZ29" s="255"/>
      <c r="QKA29" s="255"/>
      <c r="QKB29" s="255"/>
      <c r="QKC29" s="255"/>
      <c r="QKD29" s="255"/>
      <c r="QKE29" s="255"/>
      <c r="QKF29" s="255"/>
      <c r="QKG29" s="255"/>
      <c r="QKH29" s="255"/>
      <c r="QKI29" s="255"/>
      <c r="QKJ29" s="255"/>
      <c r="QKK29" s="255"/>
      <c r="QKL29" s="255"/>
      <c r="QKM29" s="255"/>
      <c r="QKN29" s="255"/>
      <c r="QKO29" s="255"/>
      <c r="QKP29" s="255"/>
      <c r="QKQ29" s="255"/>
      <c r="QKR29" s="255"/>
      <c r="QKS29" s="255"/>
      <c r="QKT29" s="255"/>
      <c r="QKU29" s="255"/>
      <c r="QKV29" s="255"/>
      <c r="QKW29" s="255"/>
      <c r="QKX29" s="255"/>
      <c r="QKY29" s="255"/>
      <c r="QKZ29" s="255"/>
      <c r="QLA29" s="255"/>
      <c r="QLB29" s="255"/>
      <c r="QLC29" s="255"/>
      <c r="QLD29" s="255"/>
      <c r="QLE29" s="255"/>
      <c r="QLF29" s="255"/>
      <c r="QLG29" s="255"/>
      <c r="QLH29" s="255"/>
      <c r="QLI29" s="255"/>
      <c r="QLJ29" s="255"/>
      <c r="QLK29" s="255"/>
      <c r="QLL29" s="255"/>
      <c r="QLM29" s="255"/>
      <c r="QLN29" s="255"/>
      <c r="QLO29" s="255"/>
      <c r="QLP29" s="255"/>
      <c r="QLQ29" s="255"/>
      <c r="QLR29" s="255"/>
      <c r="QLS29" s="255"/>
      <c r="QLT29" s="255"/>
      <c r="QLU29" s="255"/>
      <c r="QLV29" s="255"/>
      <c r="QLW29" s="255"/>
      <c r="QLX29" s="255"/>
      <c r="QLY29" s="255"/>
      <c r="QLZ29" s="255"/>
      <c r="QMA29" s="255"/>
      <c r="QMB29" s="255"/>
      <c r="QMC29" s="255"/>
      <c r="QMD29" s="255"/>
      <c r="QME29" s="255"/>
      <c r="QMF29" s="255"/>
      <c r="QMG29" s="255"/>
      <c r="QMH29" s="255"/>
      <c r="QMI29" s="255"/>
      <c r="QMJ29" s="255"/>
      <c r="QMK29" s="255"/>
      <c r="QML29" s="255"/>
      <c r="QMM29" s="255"/>
      <c r="QMN29" s="255"/>
      <c r="QMO29" s="255"/>
      <c r="QMP29" s="255"/>
      <c r="QMQ29" s="255"/>
      <c r="QMR29" s="255"/>
      <c r="QMS29" s="255"/>
      <c r="QMT29" s="255"/>
      <c r="QMU29" s="255"/>
      <c r="QMV29" s="255"/>
      <c r="QMW29" s="255"/>
      <c r="QMX29" s="255"/>
      <c r="QMY29" s="255"/>
      <c r="QMZ29" s="255"/>
      <c r="QNA29" s="255"/>
      <c r="QNB29" s="255"/>
      <c r="QNC29" s="255"/>
      <c r="QND29" s="255"/>
      <c r="QNE29" s="255"/>
      <c r="QNF29" s="255"/>
      <c r="QNG29" s="255"/>
      <c r="QNH29" s="255"/>
      <c r="QNI29" s="255"/>
      <c r="QNJ29" s="255"/>
      <c r="QNK29" s="255"/>
      <c r="QNL29" s="255"/>
      <c r="QNM29" s="255"/>
      <c r="QNN29" s="255"/>
      <c r="QNO29" s="255"/>
      <c r="QNP29" s="255"/>
      <c r="QNQ29" s="255"/>
      <c r="QNR29" s="255"/>
      <c r="QNS29" s="255"/>
      <c r="QNT29" s="255"/>
      <c r="QNU29" s="255"/>
      <c r="QNV29" s="255"/>
      <c r="QNW29" s="255"/>
      <c r="QNX29" s="255"/>
      <c r="QNY29" s="255"/>
      <c r="QNZ29" s="255"/>
      <c r="QOA29" s="255"/>
      <c r="QOB29" s="255"/>
      <c r="QOC29" s="255"/>
      <c r="QOD29" s="255"/>
      <c r="QOE29" s="255"/>
      <c r="QOF29" s="255"/>
      <c r="QOG29" s="255"/>
      <c r="QOH29" s="255"/>
      <c r="QOI29" s="255"/>
      <c r="QOJ29" s="255"/>
      <c r="QOK29" s="255"/>
      <c r="QOL29" s="255"/>
      <c r="QOM29" s="255"/>
      <c r="QON29" s="255"/>
      <c r="QOO29" s="255"/>
      <c r="QOP29" s="255"/>
      <c r="QOQ29" s="255"/>
      <c r="QOR29" s="255"/>
      <c r="QOS29" s="255"/>
      <c r="QOT29" s="255"/>
      <c r="QOU29" s="255"/>
      <c r="QOV29" s="255"/>
      <c r="QOW29" s="255"/>
      <c r="QOX29" s="255"/>
      <c r="QOY29" s="255"/>
      <c r="QOZ29" s="255"/>
      <c r="QPA29" s="255"/>
      <c r="QPB29" s="255"/>
      <c r="QPC29" s="255"/>
      <c r="QPD29" s="255"/>
      <c r="QPE29" s="255"/>
      <c r="QPF29" s="255"/>
      <c r="QPG29" s="255"/>
      <c r="QPH29" s="255"/>
      <c r="QPI29" s="255"/>
      <c r="QPJ29" s="255"/>
      <c r="QPK29" s="255"/>
      <c r="QPL29" s="255"/>
      <c r="QPM29" s="255"/>
      <c r="QPN29" s="255"/>
      <c r="QPO29" s="255"/>
      <c r="QPP29" s="255"/>
      <c r="QPQ29" s="255"/>
      <c r="QPR29" s="255"/>
      <c r="QPS29" s="255"/>
      <c r="QPT29" s="255"/>
      <c r="QPU29" s="255"/>
      <c r="QPV29" s="255"/>
      <c r="QPW29" s="255"/>
      <c r="QPX29" s="255"/>
      <c r="QPY29" s="255"/>
      <c r="QPZ29" s="255"/>
      <c r="QQA29" s="255"/>
      <c r="QQB29" s="255"/>
      <c r="QQC29" s="255"/>
      <c r="QQD29" s="255"/>
      <c r="QQE29" s="255"/>
      <c r="QQF29" s="255"/>
      <c r="QQG29" s="255"/>
      <c r="QQH29" s="255"/>
      <c r="QQI29" s="255"/>
      <c r="QQJ29" s="255"/>
      <c r="QQK29" s="255"/>
      <c r="QQL29" s="255"/>
      <c r="QQM29" s="255"/>
      <c r="QQN29" s="255"/>
      <c r="QQO29" s="255"/>
      <c r="QQP29" s="255"/>
      <c r="QQQ29" s="255"/>
      <c r="QQR29" s="255"/>
      <c r="QQS29" s="255"/>
      <c r="QQT29" s="255"/>
      <c r="QQU29" s="255"/>
      <c r="QQV29" s="255"/>
      <c r="QQW29" s="255"/>
      <c r="QQX29" s="255"/>
      <c r="QQY29" s="255"/>
      <c r="QQZ29" s="255"/>
      <c r="QRA29" s="255"/>
      <c r="QRB29" s="255"/>
      <c r="QRC29" s="255"/>
      <c r="QRD29" s="255"/>
      <c r="QRE29" s="255"/>
      <c r="QRF29" s="255"/>
      <c r="QRG29" s="255"/>
      <c r="QRH29" s="255"/>
      <c r="QRI29" s="255"/>
      <c r="QRJ29" s="255"/>
      <c r="QRK29" s="255"/>
      <c r="QRL29" s="255"/>
      <c r="QRM29" s="255"/>
      <c r="QRN29" s="255"/>
      <c r="QRO29" s="255"/>
      <c r="QRP29" s="255"/>
      <c r="QRQ29" s="255"/>
      <c r="QRR29" s="255"/>
      <c r="QRS29" s="255"/>
      <c r="QRT29" s="255"/>
      <c r="QRU29" s="255"/>
      <c r="QRV29" s="255"/>
      <c r="QRW29" s="255"/>
      <c r="QRX29" s="255"/>
      <c r="QRY29" s="255"/>
      <c r="QRZ29" s="255"/>
      <c r="QSA29" s="255"/>
      <c r="QSB29" s="255"/>
      <c r="QSC29" s="255"/>
      <c r="QSD29" s="255"/>
      <c r="QSE29" s="255"/>
      <c r="QSF29" s="255"/>
      <c r="QSG29" s="255"/>
      <c r="QSH29" s="255"/>
      <c r="QSI29" s="255"/>
      <c r="QSJ29" s="255"/>
      <c r="QSK29" s="255"/>
      <c r="QSL29" s="255"/>
      <c r="QSM29" s="255"/>
      <c r="QSN29" s="255"/>
      <c r="QSO29" s="255"/>
      <c r="QSP29" s="255"/>
      <c r="QSQ29" s="255"/>
      <c r="QSR29" s="255"/>
      <c r="QSS29" s="255"/>
      <c r="QST29" s="255"/>
      <c r="QSU29" s="255"/>
      <c r="QSV29" s="255"/>
      <c r="QSW29" s="255"/>
      <c r="QSX29" s="255"/>
      <c r="QSY29" s="255"/>
      <c r="QSZ29" s="255"/>
      <c r="QTA29" s="255"/>
      <c r="QTB29" s="255"/>
      <c r="QTC29" s="255"/>
      <c r="QTD29" s="255"/>
      <c r="QTE29" s="255"/>
      <c r="QTF29" s="255"/>
      <c r="QTG29" s="255"/>
      <c r="QTH29" s="255"/>
      <c r="QTI29" s="255"/>
      <c r="QTJ29" s="255"/>
      <c r="QTK29" s="255"/>
      <c r="QTL29" s="255"/>
      <c r="QTM29" s="255"/>
      <c r="QTN29" s="255"/>
      <c r="QTO29" s="255"/>
      <c r="QTP29" s="255"/>
      <c r="QTQ29" s="255"/>
      <c r="QTR29" s="255"/>
      <c r="QTS29" s="255"/>
      <c r="QTT29" s="255"/>
      <c r="QTU29" s="255"/>
      <c r="QTV29" s="255"/>
      <c r="QTW29" s="255"/>
      <c r="QTX29" s="255"/>
      <c r="QTY29" s="255"/>
      <c r="QTZ29" s="255"/>
      <c r="QUA29" s="255"/>
      <c r="QUB29" s="255"/>
      <c r="QUC29" s="255"/>
      <c r="QUD29" s="255"/>
      <c r="QUE29" s="255"/>
      <c r="QUF29" s="255"/>
      <c r="QUG29" s="255"/>
      <c r="QUH29" s="255"/>
      <c r="QUI29" s="255"/>
      <c r="QUJ29" s="255"/>
      <c r="QUK29" s="255"/>
      <c r="QUL29" s="255"/>
      <c r="QUM29" s="255"/>
      <c r="QUN29" s="255"/>
      <c r="QUO29" s="255"/>
      <c r="QUP29" s="255"/>
      <c r="QUQ29" s="255"/>
      <c r="QUR29" s="255"/>
      <c r="QUS29" s="255"/>
      <c r="QUT29" s="255"/>
      <c r="QUU29" s="255"/>
      <c r="QUV29" s="255"/>
      <c r="QUW29" s="255"/>
      <c r="QUX29" s="255"/>
      <c r="QUY29" s="255"/>
      <c r="QUZ29" s="255"/>
      <c r="QVA29" s="255"/>
      <c r="QVB29" s="255"/>
      <c r="QVC29" s="255"/>
      <c r="QVD29" s="255"/>
      <c r="QVE29" s="255"/>
      <c r="QVF29" s="255"/>
      <c r="QVG29" s="255"/>
      <c r="QVH29" s="255"/>
      <c r="QVI29" s="255"/>
      <c r="QVJ29" s="255"/>
      <c r="QVK29" s="255"/>
      <c r="QVL29" s="255"/>
      <c r="QVM29" s="255"/>
      <c r="QVN29" s="255"/>
      <c r="QVO29" s="255"/>
      <c r="QVP29" s="255"/>
      <c r="QVQ29" s="255"/>
      <c r="QVR29" s="255"/>
      <c r="QVS29" s="255"/>
      <c r="QVT29" s="255"/>
      <c r="QVU29" s="255"/>
      <c r="QVV29" s="255"/>
      <c r="QVW29" s="255"/>
      <c r="QVX29" s="255"/>
      <c r="QVY29" s="255"/>
      <c r="QVZ29" s="255"/>
      <c r="QWA29" s="255"/>
      <c r="QWB29" s="255"/>
      <c r="QWC29" s="255"/>
      <c r="QWD29" s="255"/>
      <c r="QWE29" s="255"/>
      <c r="QWF29" s="255"/>
      <c r="QWG29" s="255"/>
      <c r="QWH29" s="255"/>
      <c r="QWI29" s="255"/>
      <c r="QWJ29" s="255"/>
      <c r="QWK29" s="255"/>
      <c r="QWL29" s="255"/>
      <c r="QWM29" s="255"/>
      <c r="QWN29" s="255"/>
      <c r="QWO29" s="255"/>
      <c r="QWP29" s="255"/>
      <c r="QWQ29" s="255"/>
      <c r="QWR29" s="255"/>
      <c r="QWS29" s="255"/>
      <c r="QWT29" s="255"/>
      <c r="QWU29" s="255"/>
      <c r="QWV29" s="255"/>
      <c r="QWW29" s="255"/>
      <c r="QWX29" s="255"/>
      <c r="QWY29" s="255"/>
      <c r="QWZ29" s="255"/>
      <c r="QXA29" s="255"/>
      <c r="QXB29" s="255"/>
      <c r="QXC29" s="255"/>
      <c r="QXD29" s="255"/>
      <c r="QXE29" s="255"/>
      <c r="QXF29" s="255"/>
      <c r="QXG29" s="255"/>
      <c r="QXH29" s="255"/>
      <c r="QXI29" s="255"/>
      <c r="QXJ29" s="255"/>
      <c r="QXK29" s="255"/>
      <c r="QXL29" s="255"/>
      <c r="QXM29" s="255"/>
      <c r="QXN29" s="255"/>
      <c r="QXO29" s="255"/>
      <c r="QXP29" s="255"/>
      <c r="QXQ29" s="255"/>
      <c r="QXR29" s="255"/>
      <c r="QXS29" s="255"/>
      <c r="QXT29" s="255"/>
      <c r="QXU29" s="255"/>
      <c r="QXV29" s="255"/>
      <c r="QXW29" s="255"/>
      <c r="QXX29" s="255"/>
      <c r="QXY29" s="255"/>
      <c r="QXZ29" s="255"/>
      <c r="QYA29" s="255"/>
      <c r="QYB29" s="255"/>
      <c r="QYC29" s="255"/>
      <c r="QYD29" s="255"/>
      <c r="QYE29" s="255"/>
      <c r="QYF29" s="255"/>
      <c r="QYG29" s="255"/>
      <c r="QYH29" s="255"/>
      <c r="QYI29" s="255"/>
      <c r="QYJ29" s="255"/>
      <c r="QYK29" s="255"/>
      <c r="QYL29" s="255"/>
      <c r="QYM29" s="255"/>
      <c r="QYN29" s="255"/>
      <c r="QYO29" s="255"/>
      <c r="QYP29" s="255"/>
      <c r="QYQ29" s="255"/>
      <c r="QYR29" s="255"/>
      <c r="QYS29" s="255"/>
      <c r="QYT29" s="255"/>
      <c r="QYU29" s="255"/>
      <c r="QYV29" s="255"/>
      <c r="QYW29" s="255"/>
      <c r="QYX29" s="255"/>
      <c r="QYY29" s="255"/>
      <c r="QYZ29" s="255"/>
      <c r="QZA29" s="255"/>
      <c r="QZB29" s="255"/>
      <c r="QZC29" s="255"/>
      <c r="QZD29" s="255"/>
      <c r="QZE29" s="255"/>
      <c r="QZF29" s="255"/>
      <c r="QZG29" s="255"/>
      <c r="QZH29" s="255"/>
      <c r="QZI29" s="255"/>
      <c r="QZJ29" s="255"/>
      <c r="QZK29" s="255"/>
      <c r="QZL29" s="255"/>
      <c r="QZM29" s="255"/>
      <c r="QZN29" s="255"/>
      <c r="QZO29" s="255"/>
      <c r="QZP29" s="255"/>
      <c r="QZQ29" s="255"/>
      <c r="QZR29" s="255"/>
      <c r="QZS29" s="255"/>
      <c r="QZT29" s="255"/>
      <c r="QZU29" s="255"/>
      <c r="QZV29" s="255"/>
      <c r="QZW29" s="255"/>
      <c r="QZX29" s="255"/>
      <c r="QZY29" s="255"/>
      <c r="QZZ29" s="255"/>
      <c r="RAA29" s="255"/>
      <c r="RAB29" s="255"/>
      <c r="RAC29" s="255"/>
      <c r="RAD29" s="255"/>
      <c r="RAE29" s="255"/>
      <c r="RAF29" s="255"/>
      <c r="RAG29" s="255"/>
      <c r="RAH29" s="255"/>
      <c r="RAI29" s="255"/>
      <c r="RAJ29" s="255"/>
      <c r="RAK29" s="255"/>
      <c r="RAL29" s="255"/>
      <c r="RAM29" s="255"/>
      <c r="RAN29" s="255"/>
      <c r="RAO29" s="255"/>
      <c r="RAP29" s="255"/>
      <c r="RAQ29" s="255"/>
      <c r="RAR29" s="255"/>
      <c r="RAS29" s="255"/>
      <c r="RAT29" s="255"/>
      <c r="RAU29" s="255"/>
      <c r="RAV29" s="255"/>
      <c r="RAW29" s="255"/>
      <c r="RAX29" s="255"/>
      <c r="RAY29" s="255"/>
      <c r="RAZ29" s="255"/>
      <c r="RBA29" s="255"/>
      <c r="RBB29" s="255"/>
      <c r="RBC29" s="255"/>
      <c r="RBD29" s="255"/>
      <c r="RBE29" s="255"/>
      <c r="RBF29" s="255"/>
      <c r="RBG29" s="255"/>
      <c r="RBH29" s="255"/>
      <c r="RBI29" s="255"/>
      <c r="RBJ29" s="255"/>
      <c r="RBK29" s="255"/>
      <c r="RBL29" s="255"/>
      <c r="RBM29" s="255"/>
      <c r="RBN29" s="255"/>
      <c r="RBO29" s="255"/>
      <c r="RBP29" s="255"/>
      <c r="RBQ29" s="255"/>
      <c r="RBR29" s="255"/>
      <c r="RBS29" s="255"/>
      <c r="RBT29" s="255"/>
      <c r="RBU29" s="255"/>
      <c r="RBV29" s="255"/>
      <c r="RBW29" s="255"/>
      <c r="RBX29" s="255"/>
      <c r="RBY29" s="255"/>
      <c r="RBZ29" s="255"/>
      <c r="RCA29" s="255"/>
      <c r="RCB29" s="255"/>
      <c r="RCC29" s="255"/>
      <c r="RCD29" s="255"/>
      <c r="RCE29" s="255"/>
      <c r="RCF29" s="255"/>
      <c r="RCG29" s="255"/>
      <c r="RCH29" s="255"/>
      <c r="RCI29" s="255"/>
      <c r="RCJ29" s="255"/>
      <c r="RCK29" s="255"/>
      <c r="RCL29" s="255"/>
      <c r="RCM29" s="255"/>
      <c r="RCN29" s="255"/>
      <c r="RCO29" s="255"/>
      <c r="RCP29" s="255"/>
      <c r="RCQ29" s="255"/>
      <c r="RCR29" s="255"/>
      <c r="RCS29" s="255"/>
      <c r="RCT29" s="255"/>
      <c r="RCU29" s="255"/>
      <c r="RCV29" s="255"/>
      <c r="RCW29" s="255"/>
      <c r="RCX29" s="255"/>
      <c r="RCY29" s="255"/>
      <c r="RCZ29" s="255"/>
      <c r="RDA29" s="255"/>
      <c r="RDB29" s="255"/>
      <c r="RDC29" s="255"/>
      <c r="RDD29" s="255"/>
      <c r="RDE29" s="255"/>
      <c r="RDF29" s="255"/>
      <c r="RDG29" s="255"/>
      <c r="RDH29" s="255"/>
      <c r="RDI29" s="255"/>
      <c r="RDJ29" s="255"/>
      <c r="RDK29" s="255"/>
      <c r="RDL29" s="255"/>
      <c r="RDM29" s="255"/>
      <c r="RDN29" s="255"/>
      <c r="RDO29" s="255"/>
      <c r="RDP29" s="255"/>
      <c r="RDQ29" s="255"/>
      <c r="RDR29" s="255"/>
      <c r="RDS29" s="255"/>
      <c r="RDT29" s="255"/>
      <c r="RDU29" s="255"/>
      <c r="RDV29" s="255"/>
      <c r="RDW29" s="255"/>
      <c r="RDX29" s="255"/>
      <c r="RDY29" s="255"/>
      <c r="RDZ29" s="255"/>
      <c r="REA29" s="255"/>
      <c r="REB29" s="255"/>
      <c r="REC29" s="255"/>
      <c r="RED29" s="255"/>
      <c r="REE29" s="255"/>
      <c r="REF29" s="255"/>
      <c r="REG29" s="255"/>
      <c r="REH29" s="255"/>
      <c r="REI29" s="255"/>
      <c r="REJ29" s="255"/>
      <c r="REK29" s="255"/>
      <c r="REL29" s="255"/>
      <c r="REM29" s="255"/>
      <c r="REN29" s="255"/>
      <c r="REO29" s="255"/>
      <c r="REP29" s="255"/>
      <c r="REQ29" s="255"/>
      <c r="RER29" s="255"/>
      <c r="RES29" s="255"/>
      <c r="RET29" s="255"/>
      <c r="REU29" s="255"/>
      <c r="REV29" s="255"/>
      <c r="REW29" s="255"/>
      <c r="REX29" s="255"/>
      <c r="REY29" s="255"/>
      <c r="REZ29" s="255"/>
      <c r="RFA29" s="255"/>
      <c r="RFB29" s="255"/>
      <c r="RFC29" s="255"/>
      <c r="RFD29" s="255"/>
      <c r="RFE29" s="255"/>
      <c r="RFF29" s="255"/>
      <c r="RFG29" s="255"/>
      <c r="RFH29" s="255"/>
      <c r="RFI29" s="255"/>
      <c r="RFJ29" s="255"/>
      <c r="RFK29" s="255"/>
      <c r="RFL29" s="255"/>
      <c r="RFM29" s="255"/>
      <c r="RFN29" s="255"/>
      <c r="RFO29" s="255"/>
      <c r="RFP29" s="255"/>
      <c r="RFQ29" s="255"/>
      <c r="RFR29" s="255"/>
      <c r="RFS29" s="255"/>
      <c r="RFT29" s="255"/>
      <c r="RFU29" s="255"/>
      <c r="RFV29" s="255"/>
      <c r="RFW29" s="255"/>
      <c r="RFX29" s="255"/>
      <c r="RFY29" s="255"/>
      <c r="RFZ29" s="255"/>
      <c r="RGA29" s="255"/>
      <c r="RGB29" s="255"/>
      <c r="RGC29" s="255"/>
      <c r="RGD29" s="255"/>
      <c r="RGE29" s="255"/>
      <c r="RGF29" s="255"/>
      <c r="RGG29" s="255"/>
      <c r="RGH29" s="255"/>
      <c r="RGI29" s="255"/>
      <c r="RGJ29" s="255"/>
      <c r="RGK29" s="255"/>
      <c r="RGL29" s="255"/>
      <c r="RGM29" s="255"/>
      <c r="RGN29" s="255"/>
      <c r="RGO29" s="255"/>
      <c r="RGP29" s="255"/>
      <c r="RGQ29" s="255"/>
      <c r="RGR29" s="255"/>
      <c r="RGS29" s="255"/>
      <c r="RGT29" s="255"/>
      <c r="RGU29" s="255"/>
      <c r="RGV29" s="255"/>
      <c r="RGW29" s="255"/>
      <c r="RGX29" s="255"/>
      <c r="RGY29" s="255"/>
      <c r="RGZ29" s="255"/>
      <c r="RHA29" s="255"/>
      <c r="RHB29" s="255"/>
      <c r="RHC29" s="255"/>
      <c r="RHD29" s="255"/>
      <c r="RHE29" s="255"/>
      <c r="RHF29" s="255"/>
      <c r="RHG29" s="255"/>
      <c r="RHH29" s="255"/>
      <c r="RHI29" s="255"/>
      <c r="RHJ29" s="255"/>
      <c r="RHK29" s="255"/>
      <c r="RHL29" s="255"/>
      <c r="RHM29" s="255"/>
      <c r="RHN29" s="255"/>
      <c r="RHO29" s="255"/>
      <c r="RHP29" s="255"/>
      <c r="RHQ29" s="255"/>
      <c r="RHR29" s="255"/>
      <c r="RHS29" s="255"/>
      <c r="RHT29" s="255"/>
      <c r="RHU29" s="255"/>
      <c r="RHV29" s="255"/>
      <c r="RHW29" s="255"/>
      <c r="RHX29" s="255"/>
      <c r="RHY29" s="255"/>
      <c r="RHZ29" s="255"/>
      <c r="RIA29" s="255"/>
      <c r="RIB29" s="255"/>
      <c r="RIC29" s="255"/>
      <c r="RID29" s="255"/>
      <c r="RIE29" s="255"/>
      <c r="RIF29" s="255"/>
      <c r="RIG29" s="255"/>
      <c r="RIH29" s="255"/>
      <c r="RII29" s="255"/>
      <c r="RIJ29" s="255"/>
      <c r="RIK29" s="255"/>
      <c r="RIL29" s="255"/>
      <c r="RIM29" s="255"/>
      <c r="RIN29" s="255"/>
      <c r="RIO29" s="255"/>
      <c r="RIP29" s="255"/>
      <c r="RIQ29" s="255"/>
      <c r="RIR29" s="255"/>
      <c r="RIS29" s="255"/>
      <c r="RIT29" s="255"/>
      <c r="RIU29" s="255"/>
      <c r="RIV29" s="255"/>
      <c r="RIW29" s="255"/>
      <c r="RIX29" s="255"/>
      <c r="RIY29" s="255"/>
      <c r="RIZ29" s="255"/>
      <c r="RJA29" s="255"/>
      <c r="RJB29" s="255"/>
      <c r="RJC29" s="255"/>
      <c r="RJD29" s="255"/>
      <c r="RJE29" s="255"/>
      <c r="RJF29" s="255"/>
      <c r="RJG29" s="255"/>
      <c r="RJH29" s="255"/>
      <c r="RJI29" s="255"/>
      <c r="RJJ29" s="255"/>
      <c r="RJK29" s="255"/>
      <c r="RJL29" s="255"/>
      <c r="RJM29" s="255"/>
      <c r="RJN29" s="255"/>
      <c r="RJO29" s="255"/>
      <c r="RJP29" s="255"/>
      <c r="RJQ29" s="255"/>
      <c r="RJR29" s="255"/>
      <c r="RJS29" s="255"/>
      <c r="RJT29" s="255"/>
      <c r="RJU29" s="255"/>
      <c r="RJV29" s="255"/>
      <c r="RJW29" s="255"/>
      <c r="RJX29" s="255"/>
      <c r="RJY29" s="255"/>
      <c r="RJZ29" s="255"/>
      <c r="RKA29" s="255"/>
      <c r="RKB29" s="255"/>
      <c r="RKC29" s="255"/>
      <c r="RKD29" s="255"/>
      <c r="RKE29" s="255"/>
      <c r="RKF29" s="255"/>
      <c r="RKG29" s="255"/>
      <c r="RKH29" s="255"/>
      <c r="RKI29" s="255"/>
      <c r="RKJ29" s="255"/>
      <c r="RKK29" s="255"/>
      <c r="RKL29" s="255"/>
      <c r="RKM29" s="255"/>
      <c r="RKN29" s="255"/>
      <c r="RKO29" s="255"/>
      <c r="RKP29" s="255"/>
      <c r="RKQ29" s="255"/>
      <c r="RKR29" s="255"/>
      <c r="RKS29" s="255"/>
      <c r="RKT29" s="255"/>
      <c r="RKU29" s="255"/>
      <c r="RKV29" s="255"/>
      <c r="RKW29" s="255"/>
      <c r="RKX29" s="255"/>
      <c r="RKY29" s="255"/>
      <c r="RKZ29" s="255"/>
      <c r="RLA29" s="255"/>
      <c r="RLB29" s="255"/>
      <c r="RLC29" s="255"/>
      <c r="RLD29" s="255"/>
      <c r="RLE29" s="255"/>
      <c r="RLF29" s="255"/>
      <c r="RLG29" s="255"/>
      <c r="RLH29" s="255"/>
      <c r="RLI29" s="255"/>
      <c r="RLJ29" s="255"/>
      <c r="RLK29" s="255"/>
      <c r="RLL29" s="255"/>
      <c r="RLM29" s="255"/>
      <c r="RLN29" s="255"/>
      <c r="RLO29" s="255"/>
      <c r="RLP29" s="255"/>
      <c r="RLQ29" s="255"/>
      <c r="RLR29" s="255"/>
      <c r="RLS29" s="255"/>
      <c r="RLT29" s="255"/>
      <c r="RLU29" s="255"/>
      <c r="RLV29" s="255"/>
      <c r="RLW29" s="255"/>
      <c r="RLX29" s="255"/>
      <c r="RLY29" s="255"/>
      <c r="RLZ29" s="255"/>
      <c r="RMA29" s="255"/>
      <c r="RMB29" s="255"/>
      <c r="RMC29" s="255"/>
      <c r="RMD29" s="255"/>
      <c r="RME29" s="255"/>
      <c r="RMF29" s="255"/>
      <c r="RMG29" s="255"/>
      <c r="RMH29" s="255"/>
      <c r="RMI29" s="255"/>
      <c r="RMJ29" s="255"/>
      <c r="RMK29" s="255"/>
      <c r="RML29" s="255"/>
      <c r="RMM29" s="255"/>
      <c r="RMN29" s="255"/>
      <c r="RMO29" s="255"/>
      <c r="RMP29" s="255"/>
      <c r="RMQ29" s="255"/>
      <c r="RMR29" s="255"/>
      <c r="RMS29" s="255"/>
      <c r="RMT29" s="255"/>
      <c r="RMU29" s="255"/>
      <c r="RMV29" s="255"/>
      <c r="RMW29" s="255"/>
      <c r="RMX29" s="255"/>
      <c r="RMY29" s="255"/>
      <c r="RMZ29" s="255"/>
      <c r="RNA29" s="255"/>
      <c r="RNB29" s="255"/>
      <c r="RNC29" s="255"/>
      <c r="RND29" s="255"/>
      <c r="RNE29" s="255"/>
      <c r="RNF29" s="255"/>
      <c r="RNG29" s="255"/>
      <c r="RNH29" s="255"/>
      <c r="RNI29" s="255"/>
      <c r="RNJ29" s="255"/>
      <c r="RNK29" s="255"/>
      <c r="RNL29" s="255"/>
      <c r="RNM29" s="255"/>
      <c r="RNN29" s="255"/>
      <c r="RNO29" s="255"/>
      <c r="RNP29" s="255"/>
      <c r="RNQ29" s="255"/>
      <c r="RNR29" s="255"/>
      <c r="RNS29" s="255"/>
      <c r="RNT29" s="255"/>
      <c r="RNU29" s="255"/>
      <c r="RNV29" s="255"/>
      <c r="RNW29" s="255"/>
      <c r="RNX29" s="255"/>
      <c r="RNY29" s="255"/>
      <c r="RNZ29" s="255"/>
      <c r="ROA29" s="255"/>
      <c r="ROB29" s="255"/>
      <c r="ROC29" s="255"/>
      <c r="ROD29" s="255"/>
      <c r="ROE29" s="255"/>
      <c r="ROF29" s="255"/>
      <c r="ROG29" s="255"/>
      <c r="ROH29" s="255"/>
      <c r="ROI29" s="255"/>
      <c r="ROJ29" s="255"/>
      <c r="ROK29" s="255"/>
      <c r="ROL29" s="255"/>
      <c r="ROM29" s="255"/>
      <c r="RON29" s="255"/>
      <c r="ROO29" s="255"/>
      <c r="ROP29" s="255"/>
      <c r="ROQ29" s="255"/>
      <c r="ROR29" s="255"/>
      <c r="ROS29" s="255"/>
      <c r="ROT29" s="255"/>
      <c r="ROU29" s="255"/>
      <c r="ROV29" s="255"/>
      <c r="ROW29" s="255"/>
      <c r="ROX29" s="255"/>
      <c r="ROY29" s="255"/>
      <c r="ROZ29" s="255"/>
      <c r="RPA29" s="255"/>
      <c r="RPB29" s="255"/>
      <c r="RPC29" s="255"/>
      <c r="RPD29" s="255"/>
      <c r="RPE29" s="255"/>
      <c r="RPF29" s="255"/>
      <c r="RPG29" s="255"/>
      <c r="RPH29" s="255"/>
      <c r="RPI29" s="255"/>
      <c r="RPJ29" s="255"/>
      <c r="RPK29" s="255"/>
      <c r="RPL29" s="255"/>
      <c r="RPM29" s="255"/>
      <c r="RPN29" s="255"/>
      <c r="RPO29" s="255"/>
      <c r="RPP29" s="255"/>
      <c r="RPQ29" s="255"/>
      <c r="RPR29" s="255"/>
      <c r="RPS29" s="255"/>
      <c r="RPT29" s="255"/>
      <c r="RPU29" s="255"/>
      <c r="RPV29" s="255"/>
      <c r="RPW29" s="255"/>
      <c r="RPX29" s="255"/>
      <c r="RPY29" s="255"/>
      <c r="RPZ29" s="255"/>
      <c r="RQA29" s="255"/>
      <c r="RQB29" s="255"/>
      <c r="RQC29" s="255"/>
      <c r="RQD29" s="255"/>
      <c r="RQE29" s="255"/>
      <c r="RQF29" s="255"/>
      <c r="RQG29" s="255"/>
      <c r="RQH29" s="255"/>
      <c r="RQI29" s="255"/>
      <c r="RQJ29" s="255"/>
      <c r="RQK29" s="255"/>
      <c r="RQL29" s="255"/>
      <c r="RQM29" s="255"/>
      <c r="RQN29" s="255"/>
      <c r="RQO29" s="255"/>
      <c r="RQP29" s="255"/>
      <c r="RQQ29" s="255"/>
      <c r="RQR29" s="255"/>
      <c r="RQS29" s="255"/>
      <c r="RQT29" s="255"/>
      <c r="RQU29" s="255"/>
      <c r="RQV29" s="255"/>
      <c r="RQW29" s="255"/>
      <c r="RQX29" s="255"/>
      <c r="RQY29" s="255"/>
      <c r="RQZ29" s="255"/>
      <c r="RRA29" s="255"/>
      <c r="RRB29" s="255"/>
      <c r="RRC29" s="255"/>
      <c r="RRD29" s="255"/>
      <c r="RRE29" s="255"/>
      <c r="RRF29" s="255"/>
      <c r="RRG29" s="255"/>
      <c r="RRH29" s="255"/>
      <c r="RRI29" s="255"/>
      <c r="RRJ29" s="255"/>
      <c r="RRK29" s="255"/>
      <c r="RRL29" s="255"/>
      <c r="RRM29" s="255"/>
      <c r="RRN29" s="255"/>
      <c r="RRO29" s="255"/>
      <c r="RRP29" s="255"/>
      <c r="RRQ29" s="255"/>
      <c r="RRR29" s="255"/>
      <c r="RRS29" s="255"/>
      <c r="RRT29" s="255"/>
      <c r="RRU29" s="255"/>
      <c r="RRV29" s="255"/>
      <c r="RRW29" s="255"/>
      <c r="RRX29" s="255"/>
      <c r="RRY29" s="255"/>
      <c r="RRZ29" s="255"/>
      <c r="RSA29" s="255"/>
      <c r="RSB29" s="255"/>
      <c r="RSC29" s="255"/>
      <c r="RSD29" s="255"/>
      <c r="RSE29" s="255"/>
      <c r="RSF29" s="255"/>
      <c r="RSG29" s="255"/>
      <c r="RSH29" s="255"/>
      <c r="RSI29" s="255"/>
      <c r="RSJ29" s="255"/>
      <c r="RSK29" s="255"/>
      <c r="RSL29" s="255"/>
      <c r="RSM29" s="255"/>
      <c r="RSN29" s="255"/>
      <c r="RSO29" s="255"/>
      <c r="RSP29" s="255"/>
      <c r="RSQ29" s="255"/>
      <c r="RSR29" s="255"/>
      <c r="RSS29" s="255"/>
      <c r="RST29" s="255"/>
      <c r="RSU29" s="255"/>
      <c r="RSV29" s="255"/>
      <c r="RSW29" s="255"/>
      <c r="RSX29" s="255"/>
      <c r="RSY29" s="255"/>
      <c r="RSZ29" s="255"/>
      <c r="RTA29" s="255"/>
      <c r="RTB29" s="255"/>
      <c r="RTC29" s="255"/>
      <c r="RTD29" s="255"/>
      <c r="RTE29" s="255"/>
      <c r="RTF29" s="255"/>
      <c r="RTG29" s="255"/>
      <c r="RTH29" s="255"/>
      <c r="RTI29" s="255"/>
      <c r="RTJ29" s="255"/>
      <c r="RTK29" s="255"/>
      <c r="RTL29" s="255"/>
      <c r="RTM29" s="255"/>
      <c r="RTN29" s="255"/>
      <c r="RTO29" s="255"/>
      <c r="RTP29" s="255"/>
      <c r="RTQ29" s="255"/>
      <c r="RTR29" s="255"/>
      <c r="RTS29" s="255"/>
      <c r="RTT29" s="255"/>
      <c r="RTU29" s="255"/>
      <c r="RTV29" s="255"/>
      <c r="RTW29" s="255"/>
      <c r="RTX29" s="255"/>
      <c r="RTY29" s="255"/>
      <c r="RTZ29" s="255"/>
      <c r="RUA29" s="255"/>
      <c r="RUB29" s="255"/>
      <c r="RUC29" s="255"/>
      <c r="RUD29" s="255"/>
      <c r="RUE29" s="255"/>
      <c r="RUF29" s="255"/>
      <c r="RUG29" s="255"/>
      <c r="RUH29" s="255"/>
      <c r="RUI29" s="255"/>
      <c r="RUJ29" s="255"/>
      <c r="RUK29" s="255"/>
      <c r="RUL29" s="255"/>
      <c r="RUM29" s="255"/>
      <c r="RUN29" s="255"/>
      <c r="RUO29" s="255"/>
      <c r="RUP29" s="255"/>
      <c r="RUQ29" s="255"/>
      <c r="RUR29" s="255"/>
      <c r="RUS29" s="255"/>
      <c r="RUT29" s="255"/>
      <c r="RUU29" s="255"/>
      <c r="RUV29" s="255"/>
      <c r="RUW29" s="255"/>
      <c r="RUX29" s="255"/>
      <c r="RUY29" s="255"/>
      <c r="RUZ29" s="255"/>
      <c r="RVA29" s="255"/>
      <c r="RVB29" s="255"/>
      <c r="RVC29" s="255"/>
      <c r="RVD29" s="255"/>
      <c r="RVE29" s="255"/>
      <c r="RVF29" s="255"/>
      <c r="RVG29" s="255"/>
      <c r="RVH29" s="255"/>
      <c r="RVI29" s="255"/>
      <c r="RVJ29" s="255"/>
      <c r="RVK29" s="255"/>
      <c r="RVL29" s="255"/>
      <c r="RVM29" s="255"/>
      <c r="RVN29" s="255"/>
      <c r="RVO29" s="255"/>
      <c r="RVP29" s="255"/>
      <c r="RVQ29" s="255"/>
      <c r="RVR29" s="255"/>
      <c r="RVS29" s="255"/>
      <c r="RVT29" s="255"/>
      <c r="RVU29" s="255"/>
      <c r="RVV29" s="255"/>
      <c r="RVW29" s="255"/>
      <c r="RVX29" s="255"/>
      <c r="RVY29" s="255"/>
      <c r="RVZ29" s="255"/>
      <c r="RWA29" s="255"/>
      <c r="RWB29" s="255"/>
      <c r="RWC29" s="255"/>
      <c r="RWD29" s="255"/>
      <c r="RWE29" s="255"/>
      <c r="RWF29" s="255"/>
      <c r="RWG29" s="255"/>
      <c r="RWH29" s="255"/>
      <c r="RWI29" s="255"/>
      <c r="RWJ29" s="255"/>
      <c r="RWK29" s="255"/>
      <c r="RWL29" s="255"/>
      <c r="RWM29" s="255"/>
      <c r="RWN29" s="255"/>
      <c r="RWO29" s="255"/>
      <c r="RWP29" s="255"/>
      <c r="RWQ29" s="255"/>
      <c r="RWR29" s="255"/>
      <c r="RWS29" s="255"/>
      <c r="RWT29" s="255"/>
      <c r="RWU29" s="255"/>
      <c r="RWV29" s="255"/>
      <c r="RWW29" s="255"/>
      <c r="RWX29" s="255"/>
      <c r="RWY29" s="255"/>
      <c r="RWZ29" s="255"/>
      <c r="RXA29" s="255"/>
      <c r="RXB29" s="255"/>
      <c r="RXC29" s="255"/>
      <c r="RXD29" s="255"/>
      <c r="RXE29" s="255"/>
      <c r="RXF29" s="255"/>
      <c r="RXG29" s="255"/>
      <c r="RXH29" s="255"/>
      <c r="RXI29" s="255"/>
      <c r="RXJ29" s="255"/>
      <c r="RXK29" s="255"/>
      <c r="RXL29" s="255"/>
      <c r="RXM29" s="255"/>
      <c r="RXN29" s="255"/>
      <c r="RXO29" s="255"/>
      <c r="RXP29" s="255"/>
      <c r="RXQ29" s="255"/>
      <c r="RXR29" s="255"/>
      <c r="RXS29" s="255"/>
      <c r="RXT29" s="255"/>
      <c r="RXU29" s="255"/>
      <c r="RXV29" s="255"/>
      <c r="RXW29" s="255"/>
      <c r="RXX29" s="255"/>
      <c r="RXY29" s="255"/>
      <c r="RXZ29" s="255"/>
      <c r="RYA29" s="255"/>
      <c r="RYB29" s="255"/>
      <c r="RYC29" s="255"/>
      <c r="RYD29" s="255"/>
      <c r="RYE29" s="255"/>
      <c r="RYF29" s="255"/>
      <c r="RYG29" s="255"/>
      <c r="RYH29" s="255"/>
      <c r="RYI29" s="255"/>
      <c r="RYJ29" s="255"/>
      <c r="RYK29" s="255"/>
      <c r="RYL29" s="255"/>
      <c r="RYM29" s="255"/>
      <c r="RYN29" s="255"/>
      <c r="RYO29" s="255"/>
      <c r="RYP29" s="255"/>
      <c r="RYQ29" s="255"/>
      <c r="RYR29" s="255"/>
      <c r="RYS29" s="255"/>
      <c r="RYT29" s="255"/>
      <c r="RYU29" s="255"/>
      <c r="RYV29" s="255"/>
      <c r="RYW29" s="255"/>
      <c r="RYX29" s="255"/>
      <c r="RYY29" s="255"/>
      <c r="RYZ29" s="255"/>
      <c r="RZA29" s="255"/>
      <c r="RZB29" s="255"/>
      <c r="RZC29" s="255"/>
      <c r="RZD29" s="255"/>
      <c r="RZE29" s="255"/>
      <c r="RZF29" s="255"/>
      <c r="RZG29" s="255"/>
      <c r="RZH29" s="255"/>
      <c r="RZI29" s="255"/>
      <c r="RZJ29" s="255"/>
      <c r="RZK29" s="255"/>
      <c r="RZL29" s="255"/>
      <c r="RZM29" s="255"/>
      <c r="RZN29" s="255"/>
      <c r="RZO29" s="255"/>
      <c r="RZP29" s="255"/>
      <c r="RZQ29" s="255"/>
      <c r="RZR29" s="255"/>
      <c r="RZS29" s="255"/>
      <c r="RZT29" s="255"/>
      <c r="RZU29" s="255"/>
      <c r="RZV29" s="255"/>
      <c r="RZW29" s="255"/>
      <c r="RZX29" s="255"/>
      <c r="RZY29" s="255"/>
      <c r="RZZ29" s="255"/>
      <c r="SAA29" s="255"/>
      <c r="SAB29" s="255"/>
      <c r="SAC29" s="255"/>
      <c r="SAD29" s="255"/>
      <c r="SAE29" s="255"/>
      <c r="SAF29" s="255"/>
      <c r="SAG29" s="255"/>
      <c r="SAH29" s="255"/>
      <c r="SAI29" s="255"/>
      <c r="SAJ29" s="255"/>
      <c r="SAK29" s="255"/>
      <c r="SAL29" s="255"/>
      <c r="SAM29" s="255"/>
      <c r="SAN29" s="255"/>
      <c r="SAO29" s="255"/>
      <c r="SAP29" s="255"/>
      <c r="SAQ29" s="255"/>
      <c r="SAR29" s="255"/>
      <c r="SAS29" s="255"/>
      <c r="SAT29" s="255"/>
      <c r="SAU29" s="255"/>
      <c r="SAV29" s="255"/>
      <c r="SAW29" s="255"/>
      <c r="SAX29" s="255"/>
      <c r="SAY29" s="255"/>
      <c r="SAZ29" s="255"/>
      <c r="SBA29" s="255"/>
      <c r="SBB29" s="255"/>
      <c r="SBC29" s="255"/>
      <c r="SBD29" s="255"/>
      <c r="SBE29" s="255"/>
      <c r="SBF29" s="255"/>
      <c r="SBG29" s="255"/>
      <c r="SBH29" s="255"/>
      <c r="SBI29" s="255"/>
      <c r="SBJ29" s="255"/>
      <c r="SBK29" s="255"/>
      <c r="SBL29" s="255"/>
      <c r="SBM29" s="255"/>
      <c r="SBN29" s="255"/>
      <c r="SBO29" s="255"/>
      <c r="SBP29" s="255"/>
      <c r="SBQ29" s="255"/>
      <c r="SBR29" s="255"/>
      <c r="SBS29" s="255"/>
      <c r="SBT29" s="255"/>
      <c r="SBU29" s="255"/>
      <c r="SBV29" s="255"/>
      <c r="SBW29" s="255"/>
      <c r="SBX29" s="255"/>
      <c r="SBY29" s="255"/>
      <c r="SBZ29" s="255"/>
      <c r="SCA29" s="255"/>
      <c r="SCB29" s="255"/>
      <c r="SCC29" s="255"/>
      <c r="SCD29" s="255"/>
      <c r="SCE29" s="255"/>
      <c r="SCF29" s="255"/>
      <c r="SCG29" s="255"/>
      <c r="SCH29" s="255"/>
      <c r="SCI29" s="255"/>
      <c r="SCJ29" s="255"/>
      <c r="SCK29" s="255"/>
      <c r="SCL29" s="255"/>
      <c r="SCM29" s="255"/>
      <c r="SCN29" s="255"/>
      <c r="SCO29" s="255"/>
      <c r="SCP29" s="255"/>
      <c r="SCQ29" s="255"/>
      <c r="SCR29" s="255"/>
      <c r="SCS29" s="255"/>
      <c r="SCT29" s="255"/>
      <c r="SCU29" s="255"/>
      <c r="SCV29" s="255"/>
      <c r="SCW29" s="255"/>
      <c r="SCX29" s="255"/>
      <c r="SCY29" s="255"/>
      <c r="SCZ29" s="255"/>
      <c r="SDA29" s="255"/>
      <c r="SDB29" s="255"/>
      <c r="SDC29" s="255"/>
      <c r="SDD29" s="255"/>
      <c r="SDE29" s="255"/>
      <c r="SDF29" s="255"/>
      <c r="SDG29" s="255"/>
      <c r="SDH29" s="255"/>
      <c r="SDI29" s="255"/>
      <c r="SDJ29" s="255"/>
      <c r="SDK29" s="255"/>
      <c r="SDL29" s="255"/>
      <c r="SDM29" s="255"/>
      <c r="SDN29" s="255"/>
      <c r="SDO29" s="255"/>
      <c r="SDP29" s="255"/>
      <c r="SDQ29" s="255"/>
      <c r="SDR29" s="255"/>
      <c r="SDS29" s="255"/>
      <c r="SDT29" s="255"/>
      <c r="SDU29" s="255"/>
      <c r="SDV29" s="255"/>
      <c r="SDW29" s="255"/>
      <c r="SDX29" s="255"/>
      <c r="SDY29" s="255"/>
      <c r="SDZ29" s="255"/>
      <c r="SEA29" s="255"/>
      <c r="SEB29" s="255"/>
      <c r="SEC29" s="255"/>
      <c r="SED29" s="255"/>
      <c r="SEE29" s="255"/>
      <c r="SEF29" s="255"/>
      <c r="SEG29" s="255"/>
      <c r="SEH29" s="255"/>
      <c r="SEI29" s="255"/>
      <c r="SEJ29" s="255"/>
      <c r="SEK29" s="255"/>
      <c r="SEL29" s="255"/>
      <c r="SEM29" s="255"/>
      <c r="SEN29" s="255"/>
      <c r="SEO29" s="255"/>
      <c r="SEP29" s="255"/>
      <c r="SEQ29" s="255"/>
      <c r="SER29" s="255"/>
      <c r="SES29" s="255"/>
      <c r="SET29" s="255"/>
      <c r="SEU29" s="255"/>
      <c r="SEV29" s="255"/>
      <c r="SEW29" s="255"/>
      <c r="SEX29" s="255"/>
      <c r="SEY29" s="255"/>
      <c r="SEZ29" s="255"/>
      <c r="SFA29" s="255"/>
      <c r="SFB29" s="255"/>
      <c r="SFC29" s="255"/>
      <c r="SFD29" s="255"/>
      <c r="SFE29" s="255"/>
      <c r="SFF29" s="255"/>
      <c r="SFG29" s="255"/>
      <c r="SFH29" s="255"/>
      <c r="SFI29" s="255"/>
      <c r="SFJ29" s="255"/>
      <c r="SFK29" s="255"/>
      <c r="SFL29" s="255"/>
      <c r="SFM29" s="255"/>
      <c r="SFN29" s="255"/>
      <c r="SFO29" s="255"/>
      <c r="SFP29" s="255"/>
      <c r="SFQ29" s="255"/>
      <c r="SFR29" s="255"/>
      <c r="SFS29" s="255"/>
      <c r="SFT29" s="255"/>
      <c r="SFU29" s="255"/>
      <c r="SFV29" s="255"/>
      <c r="SFW29" s="255"/>
      <c r="SFX29" s="255"/>
      <c r="SFY29" s="255"/>
      <c r="SFZ29" s="255"/>
      <c r="SGA29" s="255"/>
      <c r="SGB29" s="255"/>
      <c r="SGC29" s="255"/>
      <c r="SGD29" s="255"/>
      <c r="SGE29" s="255"/>
      <c r="SGF29" s="255"/>
      <c r="SGG29" s="255"/>
      <c r="SGH29" s="255"/>
      <c r="SGI29" s="255"/>
      <c r="SGJ29" s="255"/>
      <c r="SGK29" s="255"/>
      <c r="SGL29" s="255"/>
      <c r="SGM29" s="255"/>
      <c r="SGN29" s="255"/>
      <c r="SGO29" s="255"/>
      <c r="SGP29" s="255"/>
      <c r="SGQ29" s="255"/>
      <c r="SGR29" s="255"/>
      <c r="SGS29" s="255"/>
      <c r="SGT29" s="255"/>
      <c r="SGU29" s="255"/>
      <c r="SGV29" s="255"/>
      <c r="SGW29" s="255"/>
      <c r="SGX29" s="255"/>
      <c r="SGY29" s="255"/>
      <c r="SGZ29" s="255"/>
      <c r="SHA29" s="255"/>
      <c r="SHB29" s="255"/>
      <c r="SHC29" s="255"/>
      <c r="SHD29" s="255"/>
      <c r="SHE29" s="255"/>
      <c r="SHF29" s="255"/>
      <c r="SHG29" s="255"/>
      <c r="SHH29" s="255"/>
      <c r="SHI29" s="255"/>
      <c r="SHJ29" s="255"/>
      <c r="SHK29" s="255"/>
      <c r="SHL29" s="255"/>
      <c r="SHM29" s="255"/>
      <c r="SHN29" s="255"/>
      <c r="SHO29" s="255"/>
      <c r="SHP29" s="255"/>
      <c r="SHQ29" s="255"/>
      <c r="SHR29" s="255"/>
      <c r="SHS29" s="255"/>
      <c r="SHT29" s="255"/>
      <c r="SHU29" s="255"/>
      <c r="SHV29" s="255"/>
      <c r="SHW29" s="255"/>
      <c r="SHX29" s="255"/>
      <c r="SHY29" s="255"/>
      <c r="SHZ29" s="255"/>
      <c r="SIA29" s="255"/>
      <c r="SIB29" s="255"/>
      <c r="SIC29" s="255"/>
      <c r="SID29" s="255"/>
      <c r="SIE29" s="255"/>
      <c r="SIF29" s="255"/>
      <c r="SIG29" s="255"/>
      <c r="SIH29" s="255"/>
      <c r="SII29" s="255"/>
      <c r="SIJ29" s="255"/>
      <c r="SIK29" s="255"/>
      <c r="SIL29" s="255"/>
      <c r="SIM29" s="255"/>
      <c r="SIN29" s="255"/>
      <c r="SIO29" s="255"/>
      <c r="SIP29" s="255"/>
      <c r="SIQ29" s="255"/>
      <c r="SIR29" s="255"/>
      <c r="SIS29" s="255"/>
      <c r="SIT29" s="255"/>
      <c r="SIU29" s="255"/>
      <c r="SIV29" s="255"/>
      <c r="SIW29" s="255"/>
      <c r="SIX29" s="255"/>
      <c r="SIY29" s="255"/>
      <c r="SIZ29" s="255"/>
      <c r="SJA29" s="255"/>
      <c r="SJB29" s="255"/>
      <c r="SJC29" s="255"/>
      <c r="SJD29" s="255"/>
      <c r="SJE29" s="255"/>
      <c r="SJF29" s="255"/>
      <c r="SJG29" s="255"/>
      <c r="SJH29" s="255"/>
      <c r="SJI29" s="255"/>
      <c r="SJJ29" s="255"/>
      <c r="SJK29" s="255"/>
      <c r="SJL29" s="255"/>
      <c r="SJM29" s="255"/>
      <c r="SJN29" s="255"/>
      <c r="SJO29" s="255"/>
      <c r="SJP29" s="255"/>
      <c r="SJQ29" s="255"/>
      <c r="SJR29" s="255"/>
      <c r="SJS29" s="255"/>
      <c r="SJT29" s="255"/>
      <c r="SJU29" s="255"/>
      <c r="SJV29" s="255"/>
      <c r="SJW29" s="255"/>
      <c r="SJX29" s="255"/>
      <c r="SJY29" s="255"/>
      <c r="SJZ29" s="255"/>
      <c r="SKA29" s="255"/>
      <c r="SKB29" s="255"/>
      <c r="SKC29" s="255"/>
      <c r="SKD29" s="255"/>
      <c r="SKE29" s="255"/>
      <c r="SKF29" s="255"/>
      <c r="SKG29" s="255"/>
      <c r="SKH29" s="255"/>
      <c r="SKI29" s="255"/>
      <c r="SKJ29" s="255"/>
      <c r="SKK29" s="255"/>
      <c r="SKL29" s="255"/>
      <c r="SKM29" s="255"/>
      <c r="SKN29" s="255"/>
      <c r="SKO29" s="255"/>
      <c r="SKP29" s="255"/>
      <c r="SKQ29" s="255"/>
      <c r="SKR29" s="255"/>
      <c r="SKS29" s="255"/>
      <c r="SKT29" s="255"/>
      <c r="SKU29" s="255"/>
      <c r="SKV29" s="255"/>
      <c r="SKW29" s="255"/>
      <c r="SKX29" s="255"/>
      <c r="SKY29" s="255"/>
      <c r="SKZ29" s="255"/>
      <c r="SLA29" s="255"/>
      <c r="SLB29" s="255"/>
      <c r="SLC29" s="255"/>
      <c r="SLD29" s="255"/>
      <c r="SLE29" s="255"/>
      <c r="SLF29" s="255"/>
      <c r="SLG29" s="255"/>
      <c r="SLH29" s="255"/>
      <c r="SLI29" s="255"/>
      <c r="SLJ29" s="255"/>
      <c r="SLK29" s="255"/>
      <c r="SLL29" s="255"/>
      <c r="SLM29" s="255"/>
      <c r="SLN29" s="255"/>
      <c r="SLO29" s="255"/>
      <c r="SLP29" s="255"/>
      <c r="SLQ29" s="255"/>
      <c r="SLR29" s="255"/>
      <c r="SLS29" s="255"/>
      <c r="SLT29" s="255"/>
      <c r="SLU29" s="255"/>
      <c r="SLV29" s="255"/>
      <c r="SLW29" s="255"/>
      <c r="SLX29" s="255"/>
      <c r="SLY29" s="255"/>
      <c r="SLZ29" s="255"/>
      <c r="SMA29" s="255"/>
      <c r="SMB29" s="255"/>
      <c r="SMC29" s="255"/>
      <c r="SMD29" s="255"/>
      <c r="SME29" s="255"/>
      <c r="SMF29" s="255"/>
      <c r="SMG29" s="255"/>
      <c r="SMH29" s="255"/>
      <c r="SMI29" s="255"/>
      <c r="SMJ29" s="255"/>
      <c r="SMK29" s="255"/>
      <c r="SML29" s="255"/>
      <c r="SMM29" s="255"/>
      <c r="SMN29" s="255"/>
      <c r="SMO29" s="255"/>
      <c r="SMP29" s="255"/>
      <c r="SMQ29" s="255"/>
      <c r="SMR29" s="255"/>
      <c r="SMS29" s="255"/>
      <c r="SMT29" s="255"/>
      <c r="SMU29" s="255"/>
      <c r="SMV29" s="255"/>
      <c r="SMW29" s="255"/>
      <c r="SMX29" s="255"/>
      <c r="SMY29" s="255"/>
      <c r="SMZ29" s="255"/>
      <c r="SNA29" s="255"/>
      <c r="SNB29" s="255"/>
      <c r="SNC29" s="255"/>
      <c r="SND29" s="255"/>
      <c r="SNE29" s="255"/>
      <c r="SNF29" s="255"/>
      <c r="SNG29" s="255"/>
      <c r="SNH29" s="255"/>
      <c r="SNI29" s="255"/>
      <c r="SNJ29" s="255"/>
      <c r="SNK29" s="255"/>
      <c r="SNL29" s="255"/>
      <c r="SNM29" s="255"/>
      <c r="SNN29" s="255"/>
      <c r="SNO29" s="255"/>
      <c r="SNP29" s="255"/>
      <c r="SNQ29" s="255"/>
      <c r="SNR29" s="255"/>
      <c r="SNS29" s="255"/>
      <c r="SNT29" s="255"/>
      <c r="SNU29" s="255"/>
      <c r="SNV29" s="255"/>
      <c r="SNW29" s="255"/>
      <c r="SNX29" s="255"/>
      <c r="SNY29" s="255"/>
      <c r="SNZ29" s="255"/>
      <c r="SOA29" s="255"/>
      <c r="SOB29" s="255"/>
      <c r="SOC29" s="255"/>
      <c r="SOD29" s="255"/>
      <c r="SOE29" s="255"/>
      <c r="SOF29" s="255"/>
      <c r="SOG29" s="255"/>
      <c r="SOH29" s="255"/>
      <c r="SOI29" s="255"/>
      <c r="SOJ29" s="255"/>
      <c r="SOK29" s="255"/>
      <c r="SOL29" s="255"/>
      <c r="SOM29" s="255"/>
      <c r="SON29" s="255"/>
      <c r="SOO29" s="255"/>
      <c r="SOP29" s="255"/>
      <c r="SOQ29" s="255"/>
      <c r="SOR29" s="255"/>
      <c r="SOS29" s="255"/>
      <c r="SOT29" s="255"/>
      <c r="SOU29" s="255"/>
      <c r="SOV29" s="255"/>
      <c r="SOW29" s="255"/>
      <c r="SOX29" s="255"/>
      <c r="SOY29" s="255"/>
      <c r="SOZ29" s="255"/>
      <c r="SPA29" s="255"/>
      <c r="SPB29" s="255"/>
      <c r="SPC29" s="255"/>
      <c r="SPD29" s="255"/>
      <c r="SPE29" s="255"/>
      <c r="SPF29" s="255"/>
      <c r="SPG29" s="255"/>
      <c r="SPH29" s="255"/>
      <c r="SPI29" s="255"/>
      <c r="SPJ29" s="255"/>
      <c r="SPK29" s="255"/>
      <c r="SPL29" s="255"/>
      <c r="SPM29" s="255"/>
      <c r="SPN29" s="255"/>
      <c r="SPO29" s="255"/>
      <c r="SPP29" s="255"/>
      <c r="SPQ29" s="255"/>
      <c r="SPR29" s="255"/>
      <c r="SPS29" s="255"/>
      <c r="SPT29" s="255"/>
      <c r="SPU29" s="255"/>
      <c r="SPV29" s="255"/>
      <c r="SPW29" s="255"/>
      <c r="SPX29" s="255"/>
      <c r="SPY29" s="255"/>
      <c r="SPZ29" s="255"/>
      <c r="SQA29" s="255"/>
      <c r="SQB29" s="255"/>
      <c r="SQC29" s="255"/>
      <c r="SQD29" s="255"/>
      <c r="SQE29" s="255"/>
      <c r="SQF29" s="255"/>
      <c r="SQG29" s="255"/>
      <c r="SQH29" s="255"/>
      <c r="SQI29" s="255"/>
      <c r="SQJ29" s="255"/>
      <c r="SQK29" s="255"/>
      <c r="SQL29" s="255"/>
      <c r="SQM29" s="255"/>
      <c r="SQN29" s="255"/>
      <c r="SQO29" s="255"/>
      <c r="SQP29" s="255"/>
      <c r="SQQ29" s="255"/>
      <c r="SQR29" s="255"/>
      <c r="SQS29" s="255"/>
      <c r="SQT29" s="255"/>
      <c r="SQU29" s="255"/>
      <c r="SQV29" s="255"/>
      <c r="SQW29" s="255"/>
      <c r="SQX29" s="255"/>
      <c r="SQY29" s="255"/>
      <c r="SQZ29" s="255"/>
      <c r="SRA29" s="255"/>
      <c r="SRB29" s="255"/>
      <c r="SRC29" s="255"/>
      <c r="SRD29" s="255"/>
      <c r="SRE29" s="255"/>
      <c r="SRF29" s="255"/>
      <c r="SRG29" s="255"/>
      <c r="SRH29" s="255"/>
      <c r="SRI29" s="255"/>
      <c r="SRJ29" s="255"/>
      <c r="SRK29" s="255"/>
      <c r="SRL29" s="255"/>
      <c r="SRM29" s="255"/>
      <c r="SRN29" s="255"/>
      <c r="SRO29" s="255"/>
      <c r="SRP29" s="255"/>
      <c r="SRQ29" s="255"/>
      <c r="SRR29" s="255"/>
      <c r="SRS29" s="255"/>
      <c r="SRT29" s="255"/>
      <c r="SRU29" s="255"/>
      <c r="SRV29" s="255"/>
      <c r="SRW29" s="255"/>
      <c r="SRX29" s="255"/>
      <c r="SRY29" s="255"/>
      <c r="SRZ29" s="255"/>
      <c r="SSA29" s="255"/>
      <c r="SSB29" s="255"/>
      <c r="SSC29" s="255"/>
      <c r="SSD29" s="255"/>
      <c r="SSE29" s="255"/>
      <c r="SSF29" s="255"/>
      <c r="SSG29" s="255"/>
      <c r="SSH29" s="255"/>
      <c r="SSI29" s="255"/>
      <c r="SSJ29" s="255"/>
      <c r="SSK29" s="255"/>
      <c r="SSL29" s="255"/>
      <c r="SSM29" s="255"/>
      <c r="SSN29" s="255"/>
      <c r="SSO29" s="255"/>
      <c r="SSP29" s="255"/>
      <c r="SSQ29" s="255"/>
      <c r="SSR29" s="255"/>
      <c r="SSS29" s="255"/>
      <c r="SST29" s="255"/>
      <c r="SSU29" s="255"/>
      <c r="SSV29" s="255"/>
      <c r="SSW29" s="255"/>
      <c r="SSX29" s="255"/>
      <c r="SSY29" s="255"/>
      <c r="SSZ29" s="255"/>
      <c r="STA29" s="255"/>
      <c r="STB29" s="255"/>
      <c r="STC29" s="255"/>
      <c r="STD29" s="255"/>
      <c r="STE29" s="255"/>
      <c r="STF29" s="255"/>
      <c r="STG29" s="255"/>
      <c r="STH29" s="255"/>
      <c r="STI29" s="255"/>
      <c r="STJ29" s="255"/>
      <c r="STK29" s="255"/>
      <c r="STL29" s="255"/>
      <c r="STM29" s="255"/>
      <c r="STN29" s="255"/>
      <c r="STO29" s="255"/>
      <c r="STP29" s="255"/>
      <c r="STQ29" s="255"/>
      <c r="STR29" s="255"/>
      <c r="STS29" s="255"/>
      <c r="STT29" s="255"/>
      <c r="STU29" s="255"/>
      <c r="STV29" s="255"/>
      <c r="STW29" s="255"/>
      <c r="STX29" s="255"/>
      <c r="STY29" s="255"/>
      <c r="STZ29" s="255"/>
      <c r="SUA29" s="255"/>
      <c r="SUB29" s="255"/>
      <c r="SUC29" s="255"/>
      <c r="SUD29" s="255"/>
      <c r="SUE29" s="255"/>
      <c r="SUF29" s="255"/>
      <c r="SUG29" s="255"/>
      <c r="SUH29" s="255"/>
      <c r="SUI29" s="255"/>
      <c r="SUJ29" s="255"/>
      <c r="SUK29" s="255"/>
      <c r="SUL29" s="255"/>
      <c r="SUM29" s="255"/>
      <c r="SUN29" s="255"/>
      <c r="SUO29" s="255"/>
      <c r="SUP29" s="255"/>
      <c r="SUQ29" s="255"/>
      <c r="SUR29" s="255"/>
      <c r="SUS29" s="255"/>
      <c r="SUT29" s="255"/>
      <c r="SUU29" s="255"/>
      <c r="SUV29" s="255"/>
      <c r="SUW29" s="255"/>
      <c r="SUX29" s="255"/>
      <c r="SUY29" s="255"/>
      <c r="SUZ29" s="255"/>
      <c r="SVA29" s="255"/>
      <c r="SVB29" s="255"/>
      <c r="SVC29" s="255"/>
      <c r="SVD29" s="255"/>
      <c r="SVE29" s="255"/>
      <c r="SVF29" s="255"/>
      <c r="SVG29" s="255"/>
      <c r="SVH29" s="255"/>
      <c r="SVI29" s="255"/>
      <c r="SVJ29" s="255"/>
      <c r="SVK29" s="255"/>
      <c r="SVL29" s="255"/>
      <c r="SVM29" s="255"/>
      <c r="SVN29" s="255"/>
      <c r="SVO29" s="255"/>
      <c r="SVP29" s="255"/>
      <c r="SVQ29" s="255"/>
      <c r="SVR29" s="255"/>
      <c r="SVS29" s="255"/>
      <c r="SVT29" s="255"/>
      <c r="SVU29" s="255"/>
      <c r="SVV29" s="255"/>
      <c r="SVW29" s="255"/>
      <c r="SVX29" s="255"/>
      <c r="SVY29" s="255"/>
      <c r="SVZ29" s="255"/>
      <c r="SWA29" s="255"/>
      <c r="SWB29" s="255"/>
      <c r="SWC29" s="255"/>
      <c r="SWD29" s="255"/>
      <c r="SWE29" s="255"/>
      <c r="SWF29" s="255"/>
      <c r="SWG29" s="255"/>
      <c r="SWH29" s="255"/>
      <c r="SWI29" s="255"/>
      <c r="SWJ29" s="255"/>
      <c r="SWK29" s="255"/>
      <c r="SWL29" s="255"/>
      <c r="SWM29" s="255"/>
      <c r="SWN29" s="255"/>
      <c r="SWO29" s="255"/>
      <c r="SWP29" s="255"/>
      <c r="SWQ29" s="255"/>
      <c r="SWR29" s="255"/>
      <c r="SWS29" s="255"/>
      <c r="SWT29" s="255"/>
      <c r="SWU29" s="255"/>
      <c r="SWV29" s="255"/>
      <c r="SWW29" s="255"/>
      <c r="SWX29" s="255"/>
      <c r="SWY29" s="255"/>
      <c r="SWZ29" s="255"/>
      <c r="SXA29" s="255"/>
      <c r="SXB29" s="255"/>
      <c r="SXC29" s="255"/>
      <c r="SXD29" s="255"/>
      <c r="SXE29" s="255"/>
      <c r="SXF29" s="255"/>
      <c r="SXG29" s="255"/>
      <c r="SXH29" s="255"/>
      <c r="SXI29" s="255"/>
      <c r="SXJ29" s="255"/>
      <c r="SXK29" s="255"/>
      <c r="SXL29" s="255"/>
      <c r="SXM29" s="255"/>
      <c r="SXN29" s="255"/>
      <c r="SXO29" s="255"/>
      <c r="SXP29" s="255"/>
      <c r="SXQ29" s="255"/>
      <c r="SXR29" s="255"/>
      <c r="SXS29" s="255"/>
      <c r="SXT29" s="255"/>
      <c r="SXU29" s="255"/>
      <c r="SXV29" s="255"/>
      <c r="SXW29" s="255"/>
      <c r="SXX29" s="255"/>
      <c r="SXY29" s="255"/>
      <c r="SXZ29" s="255"/>
      <c r="SYA29" s="255"/>
      <c r="SYB29" s="255"/>
      <c r="SYC29" s="255"/>
      <c r="SYD29" s="255"/>
      <c r="SYE29" s="255"/>
      <c r="SYF29" s="255"/>
      <c r="SYG29" s="255"/>
      <c r="SYH29" s="255"/>
      <c r="SYI29" s="255"/>
      <c r="SYJ29" s="255"/>
      <c r="SYK29" s="255"/>
      <c r="SYL29" s="255"/>
      <c r="SYM29" s="255"/>
      <c r="SYN29" s="255"/>
      <c r="SYO29" s="255"/>
      <c r="SYP29" s="255"/>
      <c r="SYQ29" s="255"/>
      <c r="SYR29" s="255"/>
      <c r="SYS29" s="255"/>
      <c r="SYT29" s="255"/>
      <c r="SYU29" s="255"/>
      <c r="SYV29" s="255"/>
      <c r="SYW29" s="255"/>
      <c r="SYX29" s="255"/>
      <c r="SYY29" s="255"/>
      <c r="SYZ29" s="255"/>
      <c r="SZA29" s="255"/>
      <c r="SZB29" s="255"/>
      <c r="SZC29" s="255"/>
      <c r="SZD29" s="255"/>
      <c r="SZE29" s="255"/>
      <c r="SZF29" s="255"/>
      <c r="SZG29" s="255"/>
      <c r="SZH29" s="255"/>
      <c r="SZI29" s="255"/>
      <c r="SZJ29" s="255"/>
      <c r="SZK29" s="255"/>
      <c r="SZL29" s="255"/>
      <c r="SZM29" s="255"/>
      <c r="SZN29" s="255"/>
      <c r="SZO29" s="255"/>
      <c r="SZP29" s="255"/>
      <c r="SZQ29" s="255"/>
      <c r="SZR29" s="255"/>
      <c r="SZS29" s="255"/>
      <c r="SZT29" s="255"/>
      <c r="SZU29" s="255"/>
      <c r="SZV29" s="255"/>
      <c r="SZW29" s="255"/>
      <c r="SZX29" s="255"/>
      <c r="SZY29" s="255"/>
      <c r="SZZ29" s="255"/>
      <c r="TAA29" s="255"/>
      <c r="TAB29" s="255"/>
      <c r="TAC29" s="255"/>
      <c r="TAD29" s="255"/>
      <c r="TAE29" s="255"/>
      <c r="TAF29" s="255"/>
      <c r="TAG29" s="255"/>
      <c r="TAH29" s="255"/>
      <c r="TAI29" s="255"/>
      <c r="TAJ29" s="255"/>
      <c r="TAK29" s="255"/>
      <c r="TAL29" s="255"/>
      <c r="TAM29" s="255"/>
      <c r="TAN29" s="255"/>
      <c r="TAO29" s="255"/>
      <c r="TAP29" s="255"/>
      <c r="TAQ29" s="255"/>
      <c r="TAR29" s="255"/>
      <c r="TAS29" s="255"/>
      <c r="TAT29" s="255"/>
      <c r="TAU29" s="255"/>
      <c r="TAV29" s="255"/>
      <c r="TAW29" s="255"/>
      <c r="TAX29" s="255"/>
      <c r="TAY29" s="255"/>
      <c r="TAZ29" s="255"/>
      <c r="TBA29" s="255"/>
      <c r="TBB29" s="255"/>
      <c r="TBC29" s="255"/>
      <c r="TBD29" s="255"/>
      <c r="TBE29" s="255"/>
      <c r="TBF29" s="255"/>
      <c r="TBG29" s="255"/>
      <c r="TBH29" s="255"/>
      <c r="TBI29" s="255"/>
      <c r="TBJ29" s="255"/>
      <c r="TBK29" s="255"/>
      <c r="TBL29" s="255"/>
      <c r="TBM29" s="255"/>
      <c r="TBN29" s="255"/>
      <c r="TBO29" s="255"/>
      <c r="TBP29" s="255"/>
      <c r="TBQ29" s="255"/>
      <c r="TBR29" s="255"/>
      <c r="TBS29" s="255"/>
      <c r="TBT29" s="255"/>
      <c r="TBU29" s="255"/>
      <c r="TBV29" s="255"/>
      <c r="TBW29" s="255"/>
      <c r="TBX29" s="255"/>
      <c r="TBY29" s="255"/>
      <c r="TBZ29" s="255"/>
      <c r="TCA29" s="255"/>
      <c r="TCB29" s="255"/>
      <c r="TCC29" s="255"/>
      <c r="TCD29" s="255"/>
      <c r="TCE29" s="255"/>
      <c r="TCF29" s="255"/>
      <c r="TCG29" s="255"/>
      <c r="TCH29" s="255"/>
      <c r="TCI29" s="255"/>
      <c r="TCJ29" s="255"/>
      <c r="TCK29" s="255"/>
      <c r="TCL29" s="255"/>
      <c r="TCM29" s="255"/>
      <c r="TCN29" s="255"/>
      <c r="TCO29" s="255"/>
      <c r="TCP29" s="255"/>
      <c r="TCQ29" s="255"/>
      <c r="TCR29" s="255"/>
      <c r="TCS29" s="255"/>
      <c r="TCT29" s="255"/>
      <c r="TCU29" s="255"/>
      <c r="TCV29" s="255"/>
      <c r="TCW29" s="255"/>
      <c r="TCX29" s="255"/>
      <c r="TCY29" s="255"/>
      <c r="TCZ29" s="255"/>
      <c r="TDA29" s="255"/>
      <c r="TDB29" s="255"/>
      <c r="TDC29" s="255"/>
      <c r="TDD29" s="255"/>
      <c r="TDE29" s="255"/>
      <c r="TDF29" s="255"/>
      <c r="TDG29" s="255"/>
      <c r="TDH29" s="255"/>
      <c r="TDI29" s="255"/>
      <c r="TDJ29" s="255"/>
      <c r="TDK29" s="255"/>
      <c r="TDL29" s="255"/>
      <c r="TDM29" s="255"/>
      <c r="TDN29" s="255"/>
      <c r="TDO29" s="255"/>
      <c r="TDP29" s="255"/>
      <c r="TDQ29" s="255"/>
      <c r="TDR29" s="255"/>
      <c r="TDS29" s="255"/>
      <c r="TDT29" s="255"/>
      <c r="TDU29" s="255"/>
      <c r="TDV29" s="255"/>
      <c r="TDW29" s="255"/>
      <c r="TDX29" s="255"/>
      <c r="TDY29" s="255"/>
      <c r="TDZ29" s="255"/>
      <c r="TEA29" s="255"/>
      <c r="TEB29" s="255"/>
      <c r="TEC29" s="255"/>
      <c r="TED29" s="255"/>
      <c r="TEE29" s="255"/>
      <c r="TEF29" s="255"/>
      <c r="TEG29" s="255"/>
      <c r="TEH29" s="255"/>
      <c r="TEI29" s="255"/>
      <c r="TEJ29" s="255"/>
      <c r="TEK29" s="255"/>
      <c r="TEL29" s="255"/>
      <c r="TEM29" s="255"/>
      <c r="TEN29" s="255"/>
      <c r="TEO29" s="255"/>
      <c r="TEP29" s="255"/>
      <c r="TEQ29" s="255"/>
      <c r="TER29" s="255"/>
      <c r="TES29" s="255"/>
      <c r="TET29" s="255"/>
      <c r="TEU29" s="255"/>
      <c r="TEV29" s="255"/>
      <c r="TEW29" s="255"/>
      <c r="TEX29" s="255"/>
      <c r="TEY29" s="255"/>
      <c r="TEZ29" s="255"/>
      <c r="TFA29" s="255"/>
      <c r="TFB29" s="255"/>
      <c r="TFC29" s="255"/>
      <c r="TFD29" s="255"/>
      <c r="TFE29" s="255"/>
      <c r="TFF29" s="255"/>
      <c r="TFG29" s="255"/>
      <c r="TFH29" s="255"/>
      <c r="TFI29" s="255"/>
      <c r="TFJ29" s="255"/>
      <c r="TFK29" s="255"/>
      <c r="TFL29" s="255"/>
      <c r="TFM29" s="255"/>
      <c r="TFN29" s="255"/>
      <c r="TFO29" s="255"/>
      <c r="TFP29" s="255"/>
      <c r="TFQ29" s="255"/>
      <c r="TFR29" s="255"/>
      <c r="TFS29" s="255"/>
      <c r="TFT29" s="255"/>
      <c r="TFU29" s="255"/>
      <c r="TFV29" s="255"/>
      <c r="TFW29" s="255"/>
      <c r="TFX29" s="255"/>
      <c r="TFY29" s="255"/>
      <c r="TFZ29" s="255"/>
      <c r="TGA29" s="255"/>
      <c r="TGB29" s="255"/>
      <c r="TGC29" s="255"/>
      <c r="TGD29" s="255"/>
      <c r="TGE29" s="255"/>
      <c r="TGF29" s="255"/>
      <c r="TGG29" s="255"/>
      <c r="TGH29" s="255"/>
      <c r="TGI29" s="255"/>
      <c r="TGJ29" s="255"/>
      <c r="TGK29" s="255"/>
      <c r="TGL29" s="255"/>
      <c r="TGM29" s="255"/>
      <c r="TGN29" s="255"/>
      <c r="TGO29" s="255"/>
      <c r="TGP29" s="255"/>
      <c r="TGQ29" s="255"/>
      <c r="TGR29" s="255"/>
      <c r="TGS29" s="255"/>
      <c r="TGT29" s="255"/>
      <c r="TGU29" s="255"/>
      <c r="TGV29" s="255"/>
      <c r="TGW29" s="255"/>
      <c r="TGX29" s="255"/>
      <c r="TGY29" s="255"/>
      <c r="TGZ29" s="255"/>
      <c r="THA29" s="255"/>
      <c r="THB29" s="255"/>
      <c r="THC29" s="255"/>
      <c r="THD29" s="255"/>
      <c r="THE29" s="255"/>
      <c r="THF29" s="255"/>
      <c r="THG29" s="255"/>
      <c r="THH29" s="255"/>
      <c r="THI29" s="255"/>
      <c r="THJ29" s="255"/>
      <c r="THK29" s="255"/>
      <c r="THL29" s="255"/>
      <c r="THM29" s="255"/>
      <c r="THN29" s="255"/>
      <c r="THO29" s="255"/>
      <c r="THP29" s="255"/>
      <c r="THQ29" s="255"/>
      <c r="THR29" s="255"/>
      <c r="THS29" s="255"/>
      <c r="THT29" s="255"/>
      <c r="THU29" s="255"/>
      <c r="THV29" s="255"/>
      <c r="THW29" s="255"/>
      <c r="THX29" s="255"/>
      <c r="THY29" s="255"/>
      <c r="THZ29" s="255"/>
      <c r="TIA29" s="255"/>
      <c r="TIB29" s="255"/>
      <c r="TIC29" s="255"/>
      <c r="TID29" s="255"/>
      <c r="TIE29" s="255"/>
      <c r="TIF29" s="255"/>
      <c r="TIG29" s="255"/>
      <c r="TIH29" s="255"/>
      <c r="TII29" s="255"/>
      <c r="TIJ29" s="255"/>
      <c r="TIK29" s="255"/>
      <c r="TIL29" s="255"/>
      <c r="TIM29" s="255"/>
      <c r="TIN29" s="255"/>
      <c r="TIO29" s="255"/>
      <c r="TIP29" s="255"/>
      <c r="TIQ29" s="255"/>
      <c r="TIR29" s="255"/>
      <c r="TIS29" s="255"/>
      <c r="TIT29" s="255"/>
      <c r="TIU29" s="255"/>
      <c r="TIV29" s="255"/>
      <c r="TIW29" s="255"/>
      <c r="TIX29" s="255"/>
      <c r="TIY29" s="255"/>
      <c r="TIZ29" s="255"/>
      <c r="TJA29" s="255"/>
      <c r="TJB29" s="255"/>
      <c r="TJC29" s="255"/>
      <c r="TJD29" s="255"/>
      <c r="TJE29" s="255"/>
      <c r="TJF29" s="255"/>
      <c r="TJG29" s="255"/>
      <c r="TJH29" s="255"/>
      <c r="TJI29" s="255"/>
      <c r="TJJ29" s="255"/>
      <c r="TJK29" s="255"/>
      <c r="TJL29" s="255"/>
      <c r="TJM29" s="255"/>
      <c r="TJN29" s="255"/>
      <c r="TJO29" s="255"/>
      <c r="TJP29" s="255"/>
      <c r="TJQ29" s="255"/>
      <c r="TJR29" s="255"/>
      <c r="TJS29" s="255"/>
      <c r="TJT29" s="255"/>
      <c r="TJU29" s="255"/>
      <c r="TJV29" s="255"/>
      <c r="TJW29" s="255"/>
      <c r="TJX29" s="255"/>
      <c r="TJY29" s="255"/>
      <c r="TJZ29" s="255"/>
      <c r="TKA29" s="255"/>
      <c r="TKB29" s="255"/>
      <c r="TKC29" s="255"/>
      <c r="TKD29" s="255"/>
      <c r="TKE29" s="255"/>
      <c r="TKF29" s="255"/>
      <c r="TKG29" s="255"/>
      <c r="TKH29" s="255"/>
      <c r="TKI29" s="255"/>
      <c r="TKJ29" s="255"/>
      <c r="TKK29" s="255"/>
      <c r="TKL29" s="255"/>
      <c r="TKM29" s="255"/>
      <c r="TKN29" s="255"/>
      <c r="TKO29" s="255"/>
      <c r="TKP29" s="255"/>
      <c r="TKQ29" s="255"/>
      <c r="TKR29" s="255"/>
      <c r="TKS29" s="255"/>
      <c r="TKT29" s="255"/>
      <c r="TKU29" s="255"/>
      <c r="TKV29" s="255"/>
      <c r="TKW29" s="255"/>
      <c r="TKX29" s="255"/>
      <c r="TKY29" s="255"/>
      <c r="TKZ29" s="255"/>
      <c r="TLA29" s="255"/>
      <c r="TLB29" s="255"/>
      <c r="TLC29" s="255"/>
      <c r="TLD29" s="255"/>
      <c r="TLE29" s="255"/>
      <c r="TLF29" s="255"/>
      <c r="TLG29" s="255"/>
      <c r="TLH29" s="255"/>
      <c r="TLI29" s="255"/>
      <c r="TLJ29" s="255"/>
      <c r="TLK29" s="255"/>
      <c r="TLL29" s="255"/>
      <c r="TLM29" s="255"/>
      <c r="TLN29" s="255"/>
      <c r="TLO29" s="255"/>
      <c r="TLP29" s="255"/>
      <c r="TLQ29" s="255"/>
      <c r="TLR29" s="255"/>
      <c r="TLS29" s="255"/>
      <c r="TLT29" s="255"/>
      <c r="TLU29" s="255"/>
      <c r="TLV29" s="255"/>
      <c r="TLW29" s="255"/>
      <c r="TLX29" s="255"/>
      <c r="TLY29" s="255"/>
      <c r="TLZ29" s="255"/>
      <c r="TMA29" s="255"/>
      <c r="TMB29" s="255"/>
      <c r="TMC29" s="255"/>
      <c r="TMD29" s="255"/>
      <c r="TME29" s="255"/>
      <c r="TMF29" s="255"/>
      <c r="TMG29" s="255"/>
      <c r="TMH29" s="255"/>
      <c r="TMI29" s="255"/>
      <c r="TMJ29" s="255"/>
      <c r="TMK29" s="255"/>
      <c r="TML29" s="255"/>
      <c r="TMM29" s="255"/>
      <c r="TMN29" s="255"/>
      <c r="TMO29" s="255"/>
      <c r="TMP29" s="255"/>
      <c r="TMQ29" s="255"/>
      <c r="TMR29" s="255"/>
      <c r="TMS29" s="255"/>
      <c r="TMT29" s="255"/>
      <c r="TMU29" s="255"/>
      <c r="TMV29" s="255"/>
      <c r="TMW29" s="255"/>
      <c r="TMX29" s="255"/>
      <c r="TMY29" s="255"/>
      <c r="TMZ29" s="255"/>
      <c r="TNA29" s="255"/>
      <c r="TNB29" s="255"/>
      <c r="TNC29" s="255"/>
      <c r="TND29" s="255"/>
      <c r="TNE29" s="255"/>
      <c r="TNF29" s="255"/>
      <c r="TNG29" s="255"/>
      <c r="TNH29" s="255"/>
      <c r="TNI29" s="255"/>
      <c r="TNJ29" s="255"/>
      <c r="TNK29" s="255"/>
      <c r="TNL29" s="255"/>
      <c r="TNM29" s="255"/>
      <c r="TNN29" s="255"/>
      <c r="TNO29" s="255"/>
      <c r="TNP29" s="255"/>
      <c r="TNQ29" s="255"/>
      <c r="TNR29" s="255"/>
      <c r="TNS29" s="255"/>
      <c r="TNT29" s="255"/>
      <c r="TNU29" s="255"/>
      <c r="TNV29" s="255"/>
      <c r="TNW29" s="255"/>
      <c r="TNX29" s="255"/>
      <c r="TNY29" s="255"/>
      <c r="TNZ29" s="255"/>
      <c r="TOA29" s="255"/>
      <c r="TOB29" s="255"/>
      <c r="TOC29" s="255"/>
      <c r="TOD29" s="255"/>
      <c r="TOE29" s="255"/>
      <c r="TOF29" s="255"/>
      <c r="TOG29" s="255"/>
      <c r="TOH29" s="255"/>
      <c r="TOI29" s="255"/>
      <c r="TOJ29" s="255"/>
      <c r="TOK29" s="255"/>
      <c r="TOL29" s="255"/>
      <c r="TOM29" s="255"/>
      <c r="TON29" s="255"/>
      <c r="TOO29" s="255"/>
      <c r="TOP29" s="255"/>
      <c r="TOQ29" s="255"/>
      <c r="TOR29" s="255"/>
      <c r="TOS29" s="255"/>
      <c r="TOT29" s="255"/>
      <c r="TOU29" s="255"/>
      <c r="TOV29" s="255"/>
      <c r="TOW29" s="255"/>
      <c r="TOX29" s="255"/>
      <c r="TOY29" s="255"/>
      <c r="TOZ29" s="255"/>
      <c r="TPA29" s="255"/>
      <c r="TPB29" s="255"/>
      <c r="TPC29" s="255"/>
      <c r="TPD29" s="255"/>
      <c r="TPE29" s="255"/>
      <c r="TPF29" s="255"/>
      <c r="TPG29" s="255"/>
      <c r="TPH29" s="255"/>
      <c r="TPI29" s="255"/>
      <c r="TPJ29" s="255"/>
      <c r="TPK29" s="255"/>
      <c r="TPL29" s="255"/>
      <c r="TPM29" s="255"/>
      <c r="TPN29" s="255"/>
      <c r="TPO29" s="255"/>
      <c r="TPP29" s="255"/>
      <c r="TPQ29" s="255"/>
      <c r="TPR29" s="255"/>
      <c r="TPS29" s="255"/>
      <c r="TPT29" s="255"/>
      <c r="TPU29" s="255"/>
      <c r="TPV29" s="255"/>
      <c r="TPW29" s="255"/>
      <c r="TPX29" s="255"/>
      <c r="TPY29" s="255"/>
      <c r="TPZ29" s="255"/>
      <c r="TQA29" s="255"/>
      <c r="TQB29" s="255"/>
      <c r="TQC29" s="255"/>
      <c r="TQD29" s="255"/>
      <c r="TQE29" s="255"/>
      <c r="TQF29" s="255"/>
      <c r="TQG29" s="255"/>
      <c r="TQH29" s="255"/>
      <c r="TQI29" s="255"/>
      <c r="TQJ29" s="255"/>
      <c r="TQK29" s="255"/>
      <c r="TQL29" s="255"/>
      <c r="TQM29" s="255"/>
      <c r="TQN29" s="255"/>
      <c r="TQO29" s="255"/>
      <c r="TQP29" s="255"/>
      <c r="TQQ29" s="255"/>
      <c r="TQR29" s="255"/>
      <c r="TQS29" s="255"/>
      <c r="TQT29" s="255"/>
      <c r="TQU29" s="255"/>
      <c r="TQV29" s="255"/>
      <c r="TQW29" s="255"/>
      <c r="TQX29" s="255"/>
      <c r="TQY29" s="255"/>
      <c r="TQZ29" s="255"/>
      <c r="TRA29" s="255"/>
      <c r="TRB29" s="255"/>
      <c r="TRC29" s="255"/>
      <c r="TRD29" s="255"/>
      <c r="TRE29" s="255"/>
      <c r="TRF29" s="255"/>
      <c r="TRG29" s="255"/>
      <c r="TRH29" s="255"/>
      <c r="TRI29" s="255"/>
      <c r="TRJ29" s="255"/>
      <c r="TRK29" s="255"/>
      <c r="TRL29" s="255"/>
      <c r="TRM29" s="255"/>
      <c r="TRN29" s="255"/>
      <c r="TRO29" s="255"/>
      <c r="TRP29" s="255"/>
      <c r="TRQ29" s="255"/>
      <c r="TRR29" s="255"/>
      <c r="TRS29" s="255"/>
      <c r="TRT29" s="255"/>
      <c r="TRU29" s="255"/>
      <c r="TRV29" s="255"/>
      <c r="TRW29" s="255"/>
      <c r="TRX29" s="255"/>
      <c r="TRY29" s="255"/>
      <c r="TRZ29" s="255"/>
      <c r="TSA29" s="255"/>
      <c r="TSB29" s="255"/>
      <c r="TSC29" s="255"/>
      <c r="TSD29" s="255"/>
      <c r="TSE29" s="255"/>
      <c r="TSF29" s="255"/>
      <c r="TSG29" s="255"/>
      <c r="TSH29" s="255"/>
      <c r="TSI29" s="255"/>
      <c r="TSJ29" s="255"/>
      <c r="TSK29" s="255"/>
      <c r="TSL29" s="255"/>
      <c r="TSM29" s="255"/>
      <c r="TSN29" s="255"/>
      <c r="TSO29" s="255"/>
      <c r="TSP29" s="255"/>
      <c r="TSQ29" s="255"/>
      <c r="TSR29" s="255"/>
      <c r="TSS29" s="255"/>
      <c r="TST29" s="255"/>
      <c r="TSU29" s="255"/>
      <c r="TSV29" s="255"/>
      <c r="TSW29" s="255"/>
      <c r="TSX29" s="255"/>
      <c r="TSY29" s="255"/>
      <c r="TSZ29" s="255"/>
      <c r="TTA29" s="255"/>
      <c r="TTB29" s="255"/>
      <c r="TTC29" s="255"/>
      <c r="TTD29" s="255"/>
      <c r="TTE29" s="255"/>
      <c r="TTF29" s="255"/>
      <c r="TTG29" s="255"/>
      <c r="TTH29" s="255"/>
      <c r="TTI29" s="255"/>
      <c r="TTJ29" s="255"/>
      <c r="TTK29" s="255"/>
      <c r="TTL29" s="255"/>
      <c r="TTM29" s="255"/>
      <c r="TTN29" s="255"/>
      <c r="TTO29" s="255"/>
      <c r="TTP29" s="255"/>
      <c r="TTQ29" s="255"/>
      <c r="TTR29" s="255"/>
      <c r="TTS29" s="255"/>
      <c r="TTT29" s="255"/>
      <c r="TTU29" s="255"/>
      <c r="TTV29" s="255"/>
      <c r="TTW29" s="255"/>
      <c r="TTX29" s="255"/>
      <c r="TTY29" s="255"/>
      <c r="TTZ29" s="255"/>
      <c r="TUA29" s="255"/>
      <c r="TUB29" s="255"/>
      <c r="TUC29" s="255"/>
      <c r="TUD29" s="255"/>
      <c r="TUE29" s="255"/>
      <c r="TUF29" s="255"/>
      <c r="TUG29" s="255"/>
      <c r="TUH29" s="255"/>
      <c r="TUI29" s="255"/>
      <c r="TUJ29" s="255"/>
      <c r="TUK29" s="255"/>
      <c r="TUL29" s="255"/>
      <c r="TUM29" s="255"/>
      <c r="TUN29" s="255"/>
      <c r="TUO29" s="255"/>
      <c r="TUP29" s="255"/>
      <c r="TUQ29" s="255"/>
      <c r="TUR29" s="255"/>
      <c r="TUS29" s="255"/>
      <c r="TUT29" s="255"/>
      <c r="TUU29" s="255"/>
      <c r="TUV29" s="255"/>
      <c r="TUW29" s="255"/>
      <c r="TUX29" s="255"/>
      <c r="TUY29" s="255"/>
      <c r="TUZ29" s="255"/>
      <c r="TVA29" s="255"/>
      <c r="TVB29" s="255"/>
      <c r="TVC29" s="255"/>
      <c r="TVD29" s="255"/>
      <c r="TVE29" s="255"/>
      <c r="TVF29" s="255"/>
      <c r="TVG29" s="255"/>
      <c r="TVH29" s="255"/>
      <c r="TVI29" s="255"/>
      <c r="TVJ29" s="255"/>
      <c r="TVK29" s="255"/>
      <c r="TVL29" s="255"/>
      <c r="TVM29" s="255"/>
      <c r="TVN29" s="255"/>
      <c r="TVO29" s="255"/>
      <c r="TVP29" s="255"/>
      <c r="TVQ29" s="255"/>
      <c r="TVR29" s="255"/>
      <c r="TVS29" s="255"/>
      <c r="TVT29" s="255"/>
      <c r="TVU29" s="255"/>
      <c r="TVV29" s="255"/>
      <c r="TVW29" s="255"/>
      <c r="TVX29" s="255"/>
      <c r="TVY29" s="255"/>
      <c r="TVZ29" s="255"/>
      <c r="TWA29" s="255"/>
      <c r="TWB29" s="255"/>
      <c r="TWC29" s="255"/>
      <c r="TWD29" s="255"/>
      <c r="TWE29" s="255"/>
      <c r="TWF29" s="255"/>
      <c r="TWG29" s="255"/>
      <c r="TWH29" s="255"/>
      <c r="TWI29" s="255"/>
      <c r="TWJ29" s="255"/>
      <c r="TWK29" s="255"/>
      <c r="TWL29" s="255"/>
      <c r="TWM29" s="255"/>
      <c r="TWN29" s="255"/>
      <c r="TWO29" s="255"/>
      <c r="TWP29" s="255"/>
      <c r="TWQ29" s="255"/>
      <c r="TWR29" s="255"/>
      <c r="TWS29" s="255"/>
      <c r="TWT29" s="255"/>
      <c r="TWU29" s="255"/>
      <c r="TWV29" s="255"/>
      <c r="TWW29" s="255"/>
      <c r="TWX29" s="255"/>
      <c r="TWY29" s="255"/>
      <c r="TWZ29" s="255"/>
      <c r="TXA29" s="255"/>
      <c r="TXB29" s="255"/>
      <c r="TXC29" s="255"/>
      <c r="TXD29" s="255"/>
      <c r="TXE29" s="255"/>
      <c r="TXF29" s="255"/>
      <c r="TXG29" s="255"/>
      <c r="TXH29" s="255"/>
      <c r="TXI29" s="255"/>
      <c r="TXJ29" s="255"/>
      <c r="TXK29" s="255"/>
      <c r="TXL29" s="255"/>
      <c r="TXM29" s="255"/>
      <c r="TXN29" s="255"/>
      <c r="TXO29" s="255"/>
      <c r="TXP29" s="255"/>
      <c r="TXQ29" s="255"/>
      <c r="TXR29" s="255"/>
      <c r="TXS29" s="255"/>
      <c r="TXT29" s="255"/>
      <c r="TXU29" s="255"/>
      <c r="TXV29" s="255"/>
      <c r="TXW29" s="255"/>
      <c r="TXX29" s="255"/>
      <c r="TXY29" s="255"/>
      <c r="TXZ29" s="255"/>
      <c r="TYA29" s="255"/>
      <c r="TYB29" s="255"/>
      <c r="TYC29" s="255"/>
      <c r="TYD29" s="255"/>
      <c r="TYE29" s="255"/>
      <c r="TYF29" s="255"/>
      <c r="TYG29" s="255"/>
      <c r="TYH29" s="255"/>
      <c r="TYI29" s="255"/>
      <c r="TYJ29" s="255"/>
      <c r="TYK29" s="255"/>
      <c r="TYL29" s="255"/>
      <c r="TYM29" s="255"/>
      <c r="TYN29" s="255"/>
      <c r="TYO29" s="255"/>
      <c r="TYP29" s="255"/>
      <c r="TYQ29" s="255"/>
      <c r="TYR29" s="255"/>
      <c r="TYS29" s="255"/>
      <c r="TYT29" s="255"/>
      <c r="TYU29" s="255"/>
      <c r="TYV29" s="255"/>
      <c r="TYW29" s="255"/>
      <c r="TYX29" s="255"/>
      <c r="TYY29" s="255"/>
      <c r="TYZ29" s="255"/>
      <c r="TZA29" s="255"/>
      <c r="TZB29" s="255"/>
      <c r="TZC29" s="255"/>
      <c r="TZD29" s="255"/>
      <c r="TZE29" s="255"/>
      <c r="TZF29" s="255"/>
      <c r="TZG29" s="255"/>
      <c r="TZH29" s="255"/>
      <c r="TZI29" s="255"/>
      <c r="TZJ29" s="255"/>
      <c r="TZK29" s="255"/>
      <c r="TZL29" s="255"/>
      <c r="TZM29" s="255"/>
      <c r="TZN29" s="255"/>
      <c r="TZO29" s="255"/>
      <c r="TZP29" s="255"/>
      <c r="TZQ29" s="255"/>
      <c r="TZR29" s="255"/>
      <c r="TZS29" s="255"/>
      <c r="TZT29" s="255"/>
      <c r="TZU29" s="255"/>
      <c r="TZV29" s="255"/>
      <c r="TZW29" s="255"/>
      <c r="TZX29" s="255"/>
      <c r="TZY29" s="255"/>
      <c r="TZZ29" s="255"/>
      <c r="UAA29" s="255"/>
      <c r="UAB29" s="255"/>
      <c r="UAC29" s="255"/>
      <c r="UAD29" s="255"/>
      <c r="UAE29" s="255"/>
      <c r="UAF29" s="255"/>
      <c r="UAG29" s="255"/>
      <c r="UAH29" s="255"/>
      <c r="UAI29" s="255"/>
      <c r="UAJ29" s="255"/>
      <c r="UAK29" s="255"/>
      <c r="UAL29" s="255"/>
      <c r="UAM29" s="255"/>
      <c r="UAN29" s="255"/>
      <c r="UAO29" s="255"/>
      <c r="UAP29" s="255"/>
      <c r="UAQ29" s="255"/>
      <c r="UAR29" s="255"/>
      <c r="UAS29" s="255"/>
      <c r="UAT29" s="255"/>
      <c r="UAU29" s="255"/>
      <c r="UAV29" s="255"/>
      <c r="UAW29" s="255"/>
      <c r="UAX29" s="255"/>
      <c r="UAY29" s="255"/>
      <c r="UAZ29" s="255"/>
      <c r="UBA29" s="255"/>
      <c r="UBB29" s="255"/>
      <c r="UBC29" s="255"/>
      <c r="UBD29" s="255"/>
      <c r="UBE29" s="255"/>
      <c r="UBF29" s="255"/>
      <c r="UBG29" s="255"/>
      <c r="UBH29" s="255"/>
      <c r="UBI29" s="255"/>
      <c r="UBJ29" s="255"/>
      <c r="UBK29" s="255"/>
      <c r="UBL29" s="255"/>
      <c r="UBM29" s="255"/>
      <c r="UBN29" s="255"/>
      <c r="UBO29" s="255"/>
      <c r="UBP29" s="255"/>
      <c r="UBQ29" s="255"/>
      <c r="UBR29" s="255"/>
      <c r="UBS29" s="255"/>
      <c r="UBT29" s="255"/>
      <c r="UBU29" s="255"/>
      <c r="UBV29" s="255"/>
      <c r="UBW29" s="255"/>
      <c r="UBX29" s="255"/>
      <c r="UBY29" s="255"/>
      <c r="UBZ29" s="255"/>
      <c r="UCA29" s="255"/>
      <c r="UCB29" s="255"/>
      <c r="UCC29" s="255"/>
      <c r="UCD29" s="255"/>
      <c r="UCE29" s="255"/>
      <c r="UCF29" s="255"/>
      <c r="UCG29" s="255"/>
      <c r="UCH29" s="255"/>
      <c r="UCI29" s="255"/>
      <c r="UCJ29" s="255"/>
      <c r="UCK29" s="255"/>
      <c r="UCL29" s="255"/>
      <c r="UCM29" s="255"/>
      <c r="UCN29" s="255"/>
      <c r="UCO29" s="255"/>
      <c r="UCP29" s="255"/>
      <c r="UCQ29" s="255"/>
      <c r="UCR29" s="255"/>
      <c r="UCS29" s="255"/>
      <c r="UCT29" s="255"/>
      <c r="UCU29" s="255"/>
      <c r="UCV29" s="255"/>
      <c r="UCW29" s="255"/>
      <c r="UCX29" s="255"/>
      <c r="UCY29" s="255"/>
      <c r="UCZ29" s="255"/>
      <c r="UDA29" s="255"/>
      <c r="UDB29" s="255"/>
      <c r="UDC29" s="255"/>
      <c r="UDD29" s="255"/>
      <c r="UDE29" s="255"/>
      <c r="UDF29" s="255"/>
      <c r="UDG29" s="255"/>
      <c r="UDH29" s="255"/>
      <c r="UDI29" s="255"/>
      <c r="UDJ29" s="255"/>
      <c r="UDK29" s="255"/>
      <c r="UDL29" s="255"/>
      <c r="UDM29" s="255"/>
      <c r="UDN29" s="255"/>
      <c r="UDO29" s="255"/>
      <c r="UDP29" s="255"/>
      <c r="UDQ29" s="255"/>
      <c r="UDR29" s="255"/>
      <c r="UDS29" s="255"/>
      <c r="UDT29" s="255"/>
      <c r="UDU29" s="255"/>
      <c r="UDV29" s="255"/>
      <c r="UDW29" s="255"/>
      <c r="UDX29" s="255"/>
      <c r="UDY29" s="255"/>
      <c r="UDZ29" s="255"/>
      <c r="UEA29" s="255"/>
      <c r="UEB29" s="255"/>
      <c r="UEC29" s="255"/>
      <c r="UED29" s="255"/>
      <c r="UEE29" s="255"/>
      <c r="UEF29" s="255"/>
      <c r="UEG29" s="255"/>
      <c r="UEH29" s="255"/>
      <c r="UEI29" s="255"/>
      <c r="UEJ29" s="255"/>
      <c r="UEK29" s="255"/>
      <c r="UEL29" s="255"/>
      <c r="UEM29" s="255"/>
      <c r="UEN29" s="255"/>
      <c r="UEO29" s="255"/>
      <c r="UEP29" s="255"/>
      <c r="UEQ29" s="255"/>
      <c r="UER29" s="255"/>
      <c r="UES29" s="255"/>
      <c r="UET29" s="255"/>
      <c r="UEU29" s="255"/>
      <c r="UEV29" s="255"/>
      <c r="UEW29" s="255"/>
      <c r="UEX29" s="255"/>
      <c r="UEY29" s="255"/>
      <c r="UEZ29" s="255"/>
      <c r="UFA29" s="255"/>
      <c r="UFB29" s="255"/>
      <c r="UFC29" s="255"/>
      <c r="UFD29" s="255"/>
      <c r="UFE29" s="255"/>
      <c r="UFF29" s="255"/>
      <c r="UFG29" s="255"/>
      <c r="UFH29" s="255"/>
      <c r="UFI29" s="255"/>
      <c r="UFJ29" s="255"/>
      <c r="UFK29" s="255"/>
      <c r="UFL29" s="255"/>
      <c r="UFM29" s="255"/>
      <c r="UFN29" s="255"/>
      <c r="UFO29" s="255"/>
      <c r="UFP29" s="255"/>
      <c r="UFQ29" s="255"/>
      <c r="UFR29" s="255"/>
      <c r="UFS29" s="255"/>
      <c r="UFT29" s="255"/>
      <c r="UFU29" s="255"/>
      <c r="UFV29" s="255"/>
      <c r="UFW29" s="255"/>
      <c r="UFX29" s="255"/>
      <c r="UFY29" s="255"/>
      <c r="UFZ29" s="255"/>
      <c r="UGA29" s="255"/>
      <c r="UGB29" s="255"/>
      <c r="UGC29" s="255"/>
      <c r="UGD29" s="255"/>
      <c r="UGE29" s="255"/>
      <c r="UGF29" s="255"/>
      <c r="UGG29" s="255"/>
      <c r="UGH29" s="255"/>
      <c r="UGI29" s="255"/>
      <c r="UGJ29" s="255"/>
      <c r="UGK29" s="255"/>
      <c r="UGL29" s="255"/>
      <c r="UGM29" s="255"/>
      <c r="UGN29" s="255"/>
      <c r="UGO29" s="255"/>
      <c r="UGP29" s="255"/>
      <c r="UGQ29" s="255"/>
      <c r="UGR29" s="255"/>
      <c r="UGS29" s="255"/>
      <c r="UGT29" s="255"/>
      <c r="UGU29" s="255"/>
      <c r="UGV29" s="255"/>
      <c r="UGW29" s="255"/>
      <c r="UGX29" s="255"/>
      <c r="UGY29" s="255"/>
      <c r="UGZ29" s="255"/>
      <c r="UHA29" s="255"/>
      <c r="UHB29" s="255"/>
      <c r="UHC29" s="255"/>
      <c r="UHD29" s="255"/>
      <c r="UHE29" s="255"/>
      <c r="UHF29" s="255"/>
      <c r="UHG29" s="255"/>
      <c r="UHH29" s="255"/>
      <c r="UHI29" s="255"/>
      <c r="UHJ29" s="255"/>
      <c r="UHK29" s="255"/>
      <c r="UHL29" s="255"/>
      <c r="UHM29" s="255"/>
      <c r="UHN29" s="255"/>
      <c r="UHO29" s="255"/>
      <c r="UHP29" s="255"/>
      <c r="UHQ29" s="255"/>
      <c r="UHR29" s="255"/>
      <c r="UHS29" s="255"/>
      <c r="UHT29" s="255"/>
      <c r="UHU29" s="255"/>
      <c r="UHV29" s="255"/>
      <c r="UHW29" s="255"/>
      <c r="UHX29" s="255"/>
      <c r="UHY29" s="255"/>
      <c r="UHZ29" s="255"/>
      <c r="UIA29" s="255"/>
      <c r="UIB29" s="255"/>
      <c r="UIC29" s="255"/>
      <c r="UID29" s="255"/>
      <c r="UIE29" s="255"/>
      <c r="UIF29" s="255"/>
      <c r="UIG29" s="255"/>
      <c r="UIH29" s="255"/>
      <c r="UII29" s="255"/>
      <c r="UIJ29" s="255"/>
      <c r="UIK29" s="255"/>
      <c r="UIL29" s="255"/>
      <c r="UIM29" s="255"/>
      <c r="UIN29" s="255"/>
      <c r="UIO29" s="255"/>
      <c r="UIP29" s="255"/>
      <c r="UIQ29" s="255"/>
      <c r="UIR29" s="255"/>
      <c r="UIS29" s="255"/>
      <c r="UIT29" s="255"/>
      <c r="UIU29" s="255"/>
      <c r="UIV29" s="255"/>
      <c r="UIW29" s="255"/>
      <c r="UIX29" s="255"/>
      <c r="UIY29" s="255"/>
      <c r="UIZ29" s="255"/>
      <c r="UJA29" s="255"/>
      <c r="UJB29" s="255"/>
      <c r="UJC29" s="255"/>
      <c r="UJD29" s="255"/>
      <c r="UJE29" s="255"/>
      <c r="UJF29" s="255"/>
      <c r="UJG29" s="255"/>
      <c r="UJH29" s="255"/>
      <c r="UJI29" s="255"/>
      <c r="UJJ29" s="255"/>
      <c r="UJK29" s="255"/>
      <c r="UJL29" s="255"/>
      <c r="UJM29" s="255"/>
      <c r="UJN29" s="255"/>
      <c r="UJO29" s="255"/>
      <c r="UJP29" s="255"/>
      <c r="UJQ29" s="255"/>
      <c r="UJR29" s="255"/>
      <c r="UJS29" s="255"/>
      <c r="UJT29" s="255"/>
      <c r="UJU29" s="255"/>
      <c r="UJV29" s="255"/>
      <c r="UJW29" s="255"/>
      <c r="UJX29" s="255"/>
      <c r="UJY29" s="255"/>
      <c r="UJZ29" s="255"/>
      <c r="UKA29" s="255"/>
      <c r="UKB29" s="255"/>
      <c r="UKC29" s="255"/>
      <c r="UKD29" s="255"/>
      <c r="UKE29" s="255"/>
      <c r="UKF29" s="255"/>
      <c r="UKG29" s="255"/>
      <c r="UKH29" s="255"/>
      <c r="UKI29" s="255"/>
      <c r="UKJ29" s="255"/>
      <c r="UKK29" s="255"/>
      <c r="UKL29" s="255"/>
      <c r="UKM29" s="255"/>
      <c r="UKN29" s="255"/>
      <c r="UKO29" s="255"/>
      <c r="UKP29" s="255"/>
      <c r="UKQ29" s="255"/>
      <c r="UKR29" s="255"/>
      <c r="UKS29" s="255"/>
      <c r="UKT29" s="255"/>
      <c r="UKU29" s="255"/>
      <c r="UKV29" s="255"/>
      <c r="UKW29" s="255"/>
      <c r="UKX29" s="255"/>
      <c r="UKY29" s="255"/>
      <c r="UKZ29" s="255"/>
      <c r="ULA29" s="255"/>
      <c r="ULB29" s="255"/>
      <c r="ULC29" s="255"/>
      <c r="ULD29" s="255"/>
      <c r="ULE29" s="255"/>
      <c r="ULF29" s="255"/>
      <c r="ULG29" s="255"/>
      <c r="ULH29" s="255"/>
      <c r="ULI29" s="255"/>
      <c r="ULJ29" s="255"/>
      <c r="ULK29" s="255"/>
      <c r="ULL29" s="255"/>
      <c r="ULM29" s="255"/>
      <c r="ULN29" s="255"/>
      <c r="ULO29" s="255"/>
      <c r="ULP29" s="255"/>
      <c r="ULQ29" s="255"/>
      <c r="ULR29" s="255"/>
      <c r="ULS29" s="255"/>
      <c r="ULT29" s="255"/>
      <c r="ULU29" s="255"/>
      <c r="ULV29" s="255"/>
      <c r="ULW29" s="255"/>
      <c r="ULX29" s="255"/>
      <c r="ULY29" s="255"/>
      <c r="ULZ29" s="255"/>
      <c r="UMA29" s="255"/>
      <c r="UMB29" s="255"/>
      <c r="UMC29" s="255"/>
      <c r="UMD29" s="255"/>
      <c r="UME29" s="255"/>
      <c r="UMF29" s="255"/>
      <c r="UMG29" s="255"/>
      <c r="UMH29" s="255"/>
      <c r="UMI29" s="255"/>
      <c r="UMJ29" s="255"/>
      <c r="UMK29" s="255"/>
      <c r="UML29" s="255"/>
      <c r="UMM29" s="255"/>
      <c r="UMN29" s="255"/>
      <c r="UMO29" s="255"/>
      <c r="UMP29" s="255"/>
      <c r="UMQ29" s="255"/>
      <c r="UMR29" s="255"/>
      <c r="UMS29" s="255"/>
      <c r="UMT29" s="255"/>
      <c r="UMU29" s="255"/>
      <c r="UMV29" s="255"/>
      <c r="UMW29" s="255"/>
      <c r="UMX29" s="255"/>
      <c r="UMY29" s="255"/>
      <c r="UMZ29" s="255"/>
      <c r="UNA29" s="255"/>
      <c r="UNB29" s="255"/>
      <c r="UNC29" s="255"/>
      <c r="UND29" s="255"/>
      <c r="UNE29" s="255"/>
      <c r="UNF29" s="255"/>
      <c r="UNG29" s="255"/>
      <c r="UNH29" s="255"/>
      <c r="UNI29" s="255"/>
      <c r="UNJ29" s="255"/>
      <c r="UNK29" s="255"/>
      <c r="UNL29" s="255"/>
      <c r="UNM29" s="255"/>
      <c r="UNN29" s="255"/>
      <c r="UNO29" s="255"/>
      <c r="UNP29" s="255"/>
      <c r="UNQ29" s="255"/>
      <c r="UNR29" s="255"/>
      <c r="UNS29" s="255"/>
      <c r="UNT29" s="255"/>
      <c r="UNU29" s="255"/>
      <c r="UNV29" s="255"/>
      <c r="UNW29" s="255"/>
      <c r="UNX29" s="255"/>
      <c r="UNY29" s="255"/>
      <c r="UNZ29" s="255"/>
      <c r="UOA29" s="255"/>
      <c r="UOB29" s="255"/>
      <c r="UOC29" s="255"/>
      <c r="UOD29" s="255"/>
      <c r="UOE29" s="255"/>
      <c r="UOF29" s="255"/>
      <c r="UOG29" s="255"/>
      <c r="UOH29" s="255"/>
      <c r="UOI29" s="255"/>
      <c r="UOJ29" s="255"/>
      <c r="UOK29" s="255"/>
      <c r="UOL29" s="255"/>
      <c r="UOM29" s="255"/>
      <c r="UON29" s="255"/>
      <c r="UOO29" s="255"/>
      <c r="UOP29" s="255"/>
      <c r="UOQ29" s="255"/>
      <c r="UOR29" s="255"/>
      <c r="UOS29" s="255"/>
      <c r="UOT29" s="255"/>
      <c r="UOU29" s="255"/>
      <c r="UOV29" s="255"/>
      <c r="UOW29" s="255"/>
      <c r="UOX29" s="255"/>
      <c r="UOY29" s="255"/>
      <c r="UOZ29" s="255"/>
      <c r="UPA29" s="255"/>
      <c r="UPB29" s="255"/>
      <c r="UPC29" s="255"/>
      <c r="UPD29" s="255"/>
      <c r="UPE29" s="255"/>
      <c r="UPF29" s="255"/>
      <c r="UPG29" s="255"/>
      <c r="UPH29" s="255"/>
      <c r="UPI29" s="255"/>
      <c r="UPJ29" s="255"/>
      <c r="UPK29" s="255"/>
      <c r="UPL29" s="255"/>
      <c r="UPM29" s="255"/>
      <c r="UPN29" s="255"/>
      <c r="UPO29" s="255"/>
      <c r="UPP29" s="255"/>
      <c r="UPQ29" s="255"/>
      <c r="UPR29" s="255"/>
      <c r="UPS29" s="255"/>
      <c r="UPT29" s="255"/>
      <c r="UPU29" s="255"/>
      <c r="UPV29" s="255"/>
      <c r="UPW29" s="255"/>
      <c r="UPX29" s="255"/>
      <c r="UPY29" s="255"/>
      <c r="UPZ29" s="255"/>
      <c r="UQA29" s="255"/>
      <c r="UQB29" s="255"/>
      <c r="UQC29" s="255"/>
      <c r="UQD29" s="255"/>
      <c r="UQE29" s="255"/>
      <c r="UQF29" s="255"/>
      <c r="UQG29" s="255"/>
      <c r="UQH29" s="255"/>
      <c r="UQI29" s="255"/>
      <c r="UQJ29" s="255"/>
      <c r="UQK29" s="255"/>
      <c r="UQL29" s="255"/>
      <c r="UQM29" s="255"/>
      <c r="UQN29" s="255"/>
      <c r="UQO29" s="255"/>
      <c r="UQP29" s="255"/>
      <c r="UQQ29" s="255"/>
      <c r="UQR29" s="255"/>
      <c r="UQS29" s="255"/>
      <c r="UQT29" s="255"/>
      <c r="UQU29" s="255"/>
      <c r="UQV29" s="255"/>
      <c r="UQW29" s="255"/>
      <c r="UQX29" s="255"/>
      <c r="UQY29" s="255"/>
      <c r="UQZ29" s="255"/>
      <c r="URA29" s="255"/>
      <c r="URB29" s="255"/>
      <c r="URC29" s="255"/>
      <c r="URD29" s="255"/>
      <c r="URE29" s="255"/>
      <c r="URF29" s="255"/>
      <c r="URG29" s="255"/>
      <c r="URH29" s="255"/>
      <c r="URI29" s="255"/>
      <c r="URJ29" s="255"/>
      <c r="URK29" s="255"/>
      <c r="URL29" s="255"/>
      <c r="URM29" s="255"/>
      <c r="URN29" s="255"/>
      <c r="URO29" s="255"/>
      <c r="URP29" s="255"/>
      <c r="URQ29" s="255"/>
      <c r="URR29" s="255"/>
      <c r="URS29" s="255"/>
      <c r="URT29" s="255"/>
      <c r="URU29" s="255"/>
      <c r="URV29" s="255"/>
      <c r="URW29" s="255"/>
      <c r="URX29" s="255"/>
      <c r="URY29" s="255"/>
      <c r="URZ29" s="255"/>
      <c r="USA29" s="255"/>
      <c r="USB29" s="255"/>
      <c r="USC29" s="255"/>
      <c r="USD29" s="255"/>
      <c r="USE29" s="255"/>
      <c r="USF29" s="255"/>
      <c r="USG29" s="255"/>
      <c r="USH29" s="255"/>
      <c r="USI29" s="255"/>
      <c r="USJ29" s="255"/>
      <c r="USK29" s="255"/>
      <c r="USL29" s="255"/>
      <c r="USM29" s="255"/>
      <c r="USN29" s="255"/>
      <c r="USO29" s="255"/>
      <c r="USP29" s="255"/>
      <c r="USQ29" s="255"/>
      <c r="USR29" s="255"/>
      <c r="USS29" s="255"/>
      <c r="UST29" s="255"/>
      <c r="USU29" s="255"/>
      <c r="USV29" s="255"/>
      <c r="USW29" s="255"/>
      <c r="USX29" s="255"/>
      <c r="USY29" s="255"/>
      <c r="USZ29" s="255"/>
      <c r="UTA29" s="255"/>
      <c r="UTB29" s="255"/>
      <c r="UTC29" s="255"/>
      <c r="UTD29" s="255"/>
      <c r="UTE29" s="255"/>
      <c r="UTF29" s="255"/>
      <c r="UTG29" s="255"/>
      <c r="UTH29" s="255"/>
      <c r="UTI29" s="255"/>
      <c r="UTJ29" s="255"/>
      <c r="UTK29" s="255"/>
      <c r="UTL29" s="255"/>
      <c r="UTM29" s="255"/>
      <c r="UTN29" s="255"/>
      <c r="UTO29" s="255"/>
      <c r="UTP29" s="255"/>
      <c r="UTQ29" s="255"/>
      <c r="UTR29" s="255"/>
      <c r="UTS29" s="255"/>
      <c r="UTT29" s="255"/>
      <c r="UTU29" s="255"/>
      <c r="UTV29" s="255"/>
      <c r="UTW29" s="255"/>
      <c r="UTX29" s="255"/>
      <c r="UTY29" s="255"/>
      <c r="UTZ29" s="255"/>
      <c r="UUA29" s="255"/>
      <c r="UUB29" s="255"/>
      <c r="UUC29" s="255"/>
      <c r="UUD29" s="255"/>
      <c r="UUE29" s="255"/>
      <c r="UUF29" s="255"/>
      <c r="UUG29" s="255"/>
      <c r="UUH29" s="255"/>
      <c r="UUI29" s="255"/>
      <c r="UUJ29" s="255"/>
      <c r="UUK29" s="255"/>
      <c r="UUL29" s="255"/>
      <c r="UUM29" s="255"/>
      <c r="UUN29" s="255"/>
      <c r="UUO29" s="255"/>
      <c r="UUP29" s="255"/>
      <c r="UUQ29" s="255"/>
      <c r="UUR29" s="255"/>
      <c r="UUS29" s="255"/>
      <c r="UUT29" s="255"/>
      <c r="UUU29" s="255"/>
      <c r="UUV29" s="255"/>
      <c r="UUW29" s="255"/>
      <c r="UUX29" s="255"/>
      <c r="UUY29" s="255"/>
      <c r="UUZ29" s="255"/>
      <c r="UVA29" s="255"/>
      <c r="UVB29" s="255"/>
      <c r="UVC29" s="255"/>
      <c r="UVD29" s="255"/>
      <c r="UVE29" s="255"/>
      <c r="UVF29" s="255"/>
      <c r="UVG29" s="255"/>
      <c r="UVH29" s="255"/>
      <c r="UVI29" s="255"/>
      <c r="UVJ29" s="255"/>
      <c r="UVK29" s="255"/>
      <c r="UVL29" s="255"/>
      <c r="UVM29" s="255"/>
      <c r="UVN29" s="255"/>
      <c r="UVO29" s="255"/>
      <c r="UVP29" s="255"/>
      <c r="UVQ29" s="255"/>
      <c r="UVR29" s="255"/>
      <c r="UVS29" s="255"/>
      <c r="UVT29" s="255"/>
      <c r="UVU29" s="255"/>
      <c r="UVV29" s="255"/>
      <c r="UVW29" s="255"/>
      <c r="UVX29" s="255"/>
      <c r="UVY29" s="255"/>
      <c r="UVZ29" s="255"/>
      <c r="UWA29" s="255"/>
      <c r="UWB29" s="255"/>
      <c r="UWC29" s="255"/>
      <c r="UWD29" s="255"/>
      <c r="UWE29" s="255"/>
      <c r="UWF29" s="255"/>
      <c r="UWG29" s="255"/>
      <c r="UWH29" s="255"/>
      <c r="UWI29" s="255"/>
      <c r="UWJ29" s="255"/>
      <c r="UWK29" s="255"/>
      <c r="UWL29" s="255"/>
      <c r="UWM29" s="255"/>
      <c r="UWN29" s="255"/>
      <c r="UWO29" s="255"/>
      <c r="UWP29" s="255"/>
      <c r="UWQ29" s="255"/>
      <c r="UWR29" s="255"/>
      <c r="UWS29" s="255"/>
      <c r="UWT29" s="255"/>
      <c r="UWU29" s="255"/>
      <c r="UWV29" s="255"/>
      <c r="UWW29" s="255"/>
      <c r="UWX29" s="255"/>
      <c r="UWY29" s="255"/>
      <c r="UWZ29" s="255"/>
      <c r="UXA29" s="255"/>
      <c r="UXB29" s="255"/>
      <c r="UXC29" s="255"/>
      <c r="UXD29" s="255"/>
      <c r="UXE29" s="255"/>
      <c r="UXF29" s="255"/>
      <c r="UXG29" s="255"/>
      <c r="UXH29" s="255"/>
      <c r="UXI29" s="255"/>
      <c r="UXJ29" s="255"/>
      <c r="UXK29" s="255"/>
      <c r="UXL29" s="255"/>
      <c r="UXM29" s="255"/>
      <c r="UXN29" s="255"/>
      <c r="UXO29" s="255"/>
      <c r="UXP29" s="255"/>
      <c r="UXQ29" s="255"/>
      <c r="UXR29" s="255"/>
      <c r="UXS29" s="255"/>
      <c r="UXT29" s="255"/>
      <c r="UXU29" s="255"/>
      <c r="UXV29" s="255"/>
      <c r="UXW29" s="255"/>
      <c r="UXX29" s="255"/>
      <c r="UXY29" s="255"/>
      <c r="UXZ29" s="255"/>
      <c r="UYA29" s="255"/>
      <c r="UYB29" s="255"/>
      <c r="UYC29" s="255"/>
      <c r="UYD29" s="255"/>
      <c r="UYE29" s="255"/>
      <c r="UYF29" s="255"/>
      <c r="UYG29" s="255"/>
      <c r="UYH29" s="255"/>
      <c r="UYI29" s="255"/>
      <c r="UYJ29" s="255"/>
      <c r="UYK29" s="255"/>
      <c r="UYL29" s="255"/>
      <c r="UYM29" s="255"/>
      <c r="UYN29" s="255"/>
      <c r="UYO29" s="255"/>
      <c r="UYP29" s="255"/>
      <c r="UYQ29" s="255"/>
      <c r="UYR29" s="255"/>
      <c r="UYS29" s="255"/>
      <c r="UYT29" s="255"/>
      <c r="UYU29" s="255"/>
      <c r="UYV29" s="255"/>
      <c r="UYW29" s="255"/>
      <c r="UYX29" s="255"/>
      <c r="UYY29" s="255"/>
      <c r="UYZ29" s="255"/>
      <c r="UZA29" s="255"/>
      <c r="UZB29" s="255"/>
      <c r="UZC29" s="255"/>
      <c r="UZD29" s="255"/>
      <c r="UZE29" s="255"/>
      <c r="UZF29" s="255"/>
      <c r="UZG29" s="255"/>
      <c r="UZH29" s="255"/>
      <c r="UZI29" s="255"/>
      <c r="UZJ29" s="255"/>
      <c r="UZK29" s="255"/>
      <c r="UZL29" s="255"/>
      <c r="UZM29" s="255"/>
      <c r="UZN29" s="255"/>
      <c r="UZO29" s="255"/>
      <c r="UZP29" s="255"/>
      <c r="UZQ29" s="255"/>
      <c r="UZR29" s="255"/>
      <c r="UZS29" s="255"/>
      <c r="UZT29" s="255"/>
      <c r="UZU29" s="255"/>
      <c r="UZV29" s="255"/>
      <c r="UZW29" s="255"/>
      <c r="UZX29" s="255"/>
      <c r="UZY29" s="255"/>
      <c r="UZZ29" s="255"/>
      <c r="VAA29" s="255"/>
      <c r="VAB29" s="255"/>
      <c r="VAC29" s="255"/>
      <c r="VAD29" s="255"/>
      <c r="VAE29" s="255"/>
      <c r="VAF29" s="255"/>
      <c r="VAG29" s="255"/>
      <c r="VAH29" s="255"/>
      <c r="VAI29" s="255"/>
      <c r="VAJ29" s="255"/>
      <c r="VAK29" s="255"/>
      <c r="VAL29" s="255"/>
      <c r="VAM29" s="255"/>
      <c r="VAN29" s="255"/>
      <c r="VAO29" s="255"/>
      <c r="VAP29" s="255"/>
      <c r="VAQ29" s="255"/>
      <c r="VAR29" s="255"/>
      <c r="VAS29" s="255"/>
      <c r="VAT29" s="255"/>
      <c r="VAU29" s="255"/>
      <c r="VAV29" s="255"/>
      <c r="VAW29" s="255"/>
      <c r="VAX29" s="255"/>
      <c r="VAY29" s="255"/>
      <c r="VAZ29" s="255"/>
      <c r="VBA29" s="255"/>
      <c r="VBB29" s="255"/>
      <c r="VBC29" s="255"/>
      <c r="VBD29" s="255"/>
      <c r="VBE29" s="255"/>
      <c r="VBF29" s="255"/>
      <c r="VBG29" s="255"/>
      <c r="VBH29" s="255"/>
      <c r="VBI29" s="255"/>
      <c r="VBJ29" s="255"/>
      <c r="VBK29" s="255"/>
      <c r="VBL29" s="255"/>
      <c r="VBM29" s="255"/>
      <c r="VBN29" s="255"/>
      <c r="VBO29" s="255"/>
      <c r="VBP29" s="255"/>
      <c r="VBQ29" s="255"/>
      <c r="VBR29" s="255"/>
      <c r="VBS29" s="255"/>
      <c r="VBT29" s="255"/>
      <c r="VBU29" s="255"/>
      <c r="VBV29" s="255"/>
      <c r="VBW29" s="255"/>
      <c r="VBX29" s="255"/>
      <c r="VBY29" s="255"/>
      <c r="VBZ29" s="255"/>
      <c r="VCA29" s="255"/>
      <c r="VCB29" s="255"/>
      <c r="VCC29" s="255"/>
      <c r="VCD29" s="255"/>
      <c r="VCE29" s="255"/>
      <c r="VCF29" s="255"/>
      <c r="VCG29" s="255"/>
      <c r="VCH29" s="255"/>
      <c r="VCI29" s="255"/>
      <c r="VCJ29" s="255"/>
      <c r="VCK29" s="255"/>
      <c r="VCL29" s="255"/>
      <c r="VCM29" s="255"/>
      <c r="VCN29" s="255"/>
      <c r="VCO29" s="255"/>
      <c r="VCP29" s="255"/>
      <c r="VCQ29" s="255"/>
      <c r="VCR29" s="255"/>
      <c r="VCS29" s="255"/>
      <c r="VCT29" s="255"/>
      <c r="VCU29" s="255"/>
      <c r="VCV29" s="255"/>
      <c r="VCW29" s="255"/>
      <c r="VCX29" s="255"/>
      <c r="VCY29" s="255"/>
      <c r="VCZ29" s="255"/>
      <c r="VDA29" s="255"/>
      <c r="VDB29" s="255"/>
      <c r="VDC29" s="255"/>
      <c r="VDD29" s="255"/>
      <c r="VDE29" s="255"/>
      <c r="VDF29" s="255"/>
      <c r="VDG29" s="255"/>
      <c r="VDH29" s="255"/>
      <c r="VDI29" s="255"/>
      <c r="VDJ29" s="255"/>
      <c r="VDK29" s="255"/>
      <c r="VDL29" s="255"/>
      <c r="VDM29" s="255"/>
      <c r="VDN29" s="255"/>
      <c r="VDO29" s="255"/>
      <c r="VDP29" s="255"/>
      <c r="VDQ29" s="255"/>
      <c r="VDR29" s="255"/>
      <c r="VDS29" s="255"/>
      <c r="VDT29" s="255"/>
      <c r="VDU29" s="255"/>
      <c r="VDV29" s="255"/>
      <c r="VDW29" s="255"/>
      <c r="VDX29" s="255"/>
      <c r="VDY29" s="255"/>
      <c r="VDZ29" s="255"/>
      <c r="VEA29" s="255"/>
      <c r="VEB29" s="255"/>
      <c r="VEC29" s="255"/>
      <c r="VED29" s="255"/>
      <c r="VEE29" s="255"/>
      <c r="VEF29" s="255"/>
      <c r="VEG29" s="255"/>
      <c r="VEH29" s="255"/>
      <c r="VEI29" s="255"/>
      <c r="VEJ29" s="255"/>
      <c r="VEK29" s="255"/>
      <c r="VEL29" s="255"/>
      <c r="VEM29" s="255"/>
      <c r="VEN29" s="255"/>
      <c r="VEO29" s="255"/>
      <c r="VEP29" s="255"/>
      <c r="VEQ29" s="255"/>
      <c r="VER29" s="255"/>
      <c r="VES29" s="255"/>
      <c r="VET29" s="255"/>
      <c r="VEU29" s="255"/>
      <c r="VEV29" s="255"/>
      <c r="VEW29" s="255"/>
      <c r="VEX29" s="255"/>
      <c r="VEY29" s="255"/>
      <c r="VEZ29" s="255"/>
      <c r="VFA29" s="255"/>
      <c r="VFB29" s="255"/>
      <c r="VFC29" s="255"/>
      <c r="VFD29" s="255"/>
      <c r="VFE29" s="255"/>
      <c r="VFF29" s="255"/>
      <c r="VFG29" s="255"/>
      <c r="VFH29" s="255"/>
      <c r="VFI29" s="255"/>
      <c r="VFJ29" s="255"/>
      <c r="VFK29" s="255"/>
      <c r="VFL29" s="255"/>
      <c r="VFM29" s="255"/>
      <c r="VFN29" s="255"/>
      <c r="VFO29" s="255"/>
      <c r="VFP29" s="255"/>
      <c r="VFQ29" s="255"/>
      <c r="VFR29" s="255"/>
      <c r="VFS29" s="255"/>
      <c r="VFT29" s="255"/>
      <c r="VFU29" s="255"/>
      <c r="VFV29" s="255"/>
      <c r="VFW29" s="255"/>
      <c r="VFX29" s="255"/>
      <c r="VFY29" s="255"/>
      <c r="VFZ29" s="255"/>
      <c r="VGA29" s="255"/>
      <c r="VGB29" s="255"/>
      <c r="VGC29" s="255"/>
      <c r="VGD29" s="255"/>
      <c r="VGE29" s="255"/>
      <c r="VGF29" s="255"/>
      <c r="VGG29" s="255"/>
      <c r="VGH29" s="255"/>
      <c r="VGI29" s="255"/>
      <c r="VGJ29" s="255"/>
      <c r="VGK29" s="255"/>
      <c r="VGL29" s="255"/>
      <c r="VGM29" s="255"/>
      <c r="VGN29" s="255"/>
      <c r="VGO29" s="255"/>
      <c r="VGP29" s="255"/>
      <c r="VGQ29" s="255"/>
      <c r="VGR29" s="255"/>
      <c r="VGS29" s="255"/>
      <c r="VGT29" s="255"/>
      <c r="VGU29" s="255"/>
      <c r="VGV29" s="255"/>
      <c r="VGW29" s="255"/>
      <c r="VGX29" s="255"/>
      <c r="VGY29" s="255"/>
      <c r="VGZ29" s="255"/>
      <c r="VHA29" s="255"/>
      <c r="VHB29" s="255"/>
      <c r="VHC29" s="255"/>
      <c r="VHD29" s="255"/>
      <c r="VHE29" s="255"/>
      <c r="VHF29" s="255"/>
      <c r="VHG29" s="255"/>
      <c r="VHH29" s="255"/>
      <c r="VHI29" s="255"/>
      <c r="VHJ29" s="255"/>
      <c r="VHK29" s="255"/>
      <c r="VHL29" s="255"/>
      <c r="VHM29" s="255"/>
      <c r="VHN29" s="255"/>
      <c r="VHO29" s="255"/>
      <c r="VHP29" s="255"/>
      <c r="VHQ29" s="255"/>
      <c r="VHR29" s="255"/>
      <c r="VHS29" s="255"/>
      <c r="VHT29" s="255"/>
      <c r="VHU29" s="255"/>
      <c r="VHV29" s="255"/>
      <c r="VHW29" s="255"/>
      <c r="VHX29" s="255"/>
      <c r="VHY29" s="255"/>
      <c r="VHZ29" s="255"/>
      <c r="VIA29" s="255"/>
      <c r="VIB29" s="255"/>
      <c r="VIC29" s="255"/>
      <c r="VID29" s="255"/>
      <c r="VIE29" s="255"/>
      <c r="VIF29" s="255"/>
      <c r="VIG29" s="255"/>
      <c r="VIH29" s="255"/>
      <c r="VII29" s="255"/>
      <c r="VIJ29" s="255"/>
      <c r="VIK29" s="255"/>
      <c r="VIL29" s="255"/>
      <c r="VIM29" s="255"/>
      <c r="VIN29" s="255"/>
      <c r="VIO29" s="255"/>
      <c r="VIP29" s="255"/>
      <c r="VIQ29" s="255"/>
      <c r="VIR29" s="255"/>
      <c r="VIS29" s="255"/>
      <c r="VIT29" s="255"/>
      <c r="VIU29" s="255"/>
      <c r="VIV29" s="255"/>
      <c r="VIW29" s="255"/>
      <c r="VIX29" s="255"/>
      <c r="VIY29" s="255"/>
      <c r="VIZ29" s="255"/>
      <c r="VJA29" s="255"/>
      <c r="VJB29" s="255"/>
      <c r="VJC29" s="255"/>
      <c r="VJD29" s="255"/>
      <c r="VJE29" s="255"/>
      <c r="VJF29" s="255"/>
      <c r="VJG29" s="255"/>
      <c r="VJH29" s="255"/>
      <c r="VJI29" s="255"/>
      <c r="VJJ29" s="255"/>
      <c r="VJK29" s="255"/>
      <c r="VJL29" s="255"/>
      <c r="VJM29" s="255"/>
      <c r="VJN29" s="255"/>
      <c r="VJO29" s="255"/>
      <c r="VJP29" s="255"/>
      <c r="VJQ29" s="255"/>
      <c r="VJR29" s="255"/>
      <c r="VJS29" s="255"/>
      <c r="VJT29" s="255"/>
      <c r="VJU29" s="255"/>
      <c r="VJV29" s="255"/>
      <c r="VJW29" s="255"/>
      <c r="VJX29" s="255"/>
      <c r="VJY29" s="255"/>
      <c r="VJZ29" s="255"/>
      <c r="VKA29" s="255"/>
      <c r="VKB29" s="255"/>
      <c r="VKC29" s="255"/>
      <c r="VKD29" s="255"/>
      <c r="VKE29" s="255"/>
      <c r="VKF29" s="255"/>
      <c r="VKG29" s="255"/>
      <c r="VKH29" s="255"/>
      <c r="VKI29" s="255"/>
      <c r="VKJ29" s="255"/>
      <c r="VKK29" s="255"/>
      <c r="VKL29" s="255"/>
      <c r="VKM29" s="255"/>
      <c r="VKN29" s="255"/>
      <c r="VKO29" s="255"/>
      <c r="VKP29" s="255"/>
      <c r="VKQ29" s="255"/>
      <c r="VKR29" s="255"/>
      <c r="VKS29" s="255"/>
      <c r="VKT29" s="255"/>
      <c r="VKU29" s="255"/>
      <c r="VKV29" s="255"/>
      <c r="VKW29" s="255"/>
      <c r="VKX29" s="255"/>
      <c r="VKY29" s="255"/>
      <c r="VKZ29" s="255"/>
      <c r="VLA29" s="255"/>
      <c r="VLB29" s="255"/>
      <c r="VLC29" s="255"/>
      <c r="VLD29" s="255"/>
      <c r="VLE29" s="255"/>
      <c r="VLF29" s="255"/>
      <c r="VLG29" s="255"/>
      <c r="VLH29" s="255"/>
      <c r="VLI29" s="255"/>
      <c r="VLJ29" s="255"/>
      <c r="VLK29" s="255"/>
      <c r="VLL29" s="255"/>
      <c r="VLM29" s="255"/>
      <c r="VLN29" s="255"/>
      <c r="VLO29" s="255"/>
      <c r="VLP29" s="255"/>
      <c r="VLQ29" s="255"/>
      <c r="VLR29" s="255"/>
      <c r="VLS29" s="255"/>
      <c r="VLT29" s="255"/>
      <c r="VLU29" s="255"/>
      <c r="VLV29" s="255"/>
      <c r="VLW29" s="255"/>
      <c r="VLX29" s="255"/>
      <c r="VLY29" s="255"/>
      <c r="VLZ29" s="255"/>
      <c r="VMA29" s="255"/>
      <c r="VMB29" s="255"/>
      <c r="VMC29" s="255"/>
      <c r="VMD29" s="255"/>
      <c r="VME29" s="255"/>
      <c r="VMF29" s="255"/>
      <c r="VMG29" s="255"/>
      <c r="VMH29" s="255"/>
      <c r="VMI29" s="255"/>
      <c r="VMJ29" s="255"/>
      <c r="VMK29" s="255"/>
      <c r="VML29" s="255"/>
      <c r="VMM29" s="255"/>
      <c r="VMN29" s="255"/>
      <c r="VMO29" s="255"/>
      <c r="VMP29" s="255"/>
      <c r="VMQ29" s="255"/>
      <c r="VMR29" s="255"/>
      <c r="VMS29" s="255"/>
      <c r="VMT29" s="255"/>
      <c r="VMU29" s="255"/>
      <c r="VMV29" s="255"/>
      <c r="VMW29" s="255"/>
      <c r="VMX29" s="255"/>
      <c r="VMY29" s="255"/>
      <c r="VMZ29" s="255"/>
      <c r="VNA29" s="255"/>
      <c r="VNB29" s="255"/>
      <c r="VNC29" s="255"/>
      <c r="VND29" s="255"/>
      <c r="VNE29" s="255"/>
      <c r="VNF29" s="255"/>
      <c r="VNG29" s="255"/>
      <c r="VNH29" s="255"/>
      <c r="VNI29" s="255"/>
      <c r="VNJ29" s="255"/>
      <c r="VNK29" s="255"/>
      <c r="VNL29" s="255"/>
      <c r="VNM29" s="255"/>
      <c r="VNN29" s="255"/>
      <c r="VNO29" s="255"/>
      <c r="VNP29" s="255"/>
      <c r="VNQ29" s="255"/>
      <c r="VNR29" s="255"/>
      <c r="VNS29" s="255"/>
      <c r="VNT29" s="255"/>
      <c r="VNU29" s="255"/>
      <c r="VNV29" s="255"/>
      <c r="VNW29" s="255"/>
      <c r="VNX29" s="255"/>
      <c r="VNY29" s="255"/>
      <c r="VNZ29" s="255"/>
      <c r="VOA29" s="255"/>
      <c r="VOB29" s="255"/>
      <c r="VOC29" s="255"/>
      <c r="VOD29" s="255"/>
      <c r="VOE29" s="255"/>
      <c r="VOF29" s="255"/>
      <c r="VOG29" s="255"/>
      <c r="VOH29" s="255"/>
      <c r="VOI29" s="255"/>
      <c r="VOJ29" s="255"/>
      <c r="VOK29" s="255"/>
      <c r="VOL29" s="255"/>
      <c r="VOM29" s="255"/>
      <c r="VON29" s="255"/>
      <c r="VOO29" s="255"/>
      <c r="VOP29" s="255"/>
      <c r="VOQ29" s="255"/>
      <c r="VOR29" s="255"/>
      <c r="VOS29" s="255"/>
      <c r="VOT29" s="255"/>
      <c r="VOU29" s="255"/>
      <c r="VOV29" s="255"/>
      <c r="VOW29" s="255"/>
      <c r="VOX29" s="255"/>
      <c r="VOY29" s="255"/>
      <c r="VOZ29" s="255"/>
      <c r="VPA29" s="255"/>
      <c r="VPB29" s="255"/>
      <c r="VPC29" s="255"/>
      <c r="VPD29" s="255"/>
      <c r="VPE29" s="255"/>
      <c r="VPF29" s="255"/>
      <c r="VPG29" s="255"/>
      <c r="VPH29" s="255"/>
      <c r="VPI29" s="255"/>
      <c r="VPJ29" s="255"/>
      <c r="VPK29" s="255"/>
      <c r="VPL29" s="255"/>
      <c r="VPM29" s="255"/>
      <c r="VPN29" s="255"/>
      <c r="VPO29" s="255"/>
      <c r="VPP29" s="255"/>
      <c r="VPQ29" s="255"/>
      <c r="VPR29" s="255"/>
      <c r="VPS29" s="255"/>
      <c r="VPT29" s="255"/>
      <c r="VPU29" s="255"/>
      <c r="VPV29" s="255"/>
      <c r="VPW29" s="255"/>
      <c r="VPX29" s="255"/>
      <c r="VPY29" s="255"/>
      <c r="VPZ29" s="255"/>
      <c r="VQA29" s="255"/>
      <c r="VQB29" s="255"/>
      <c r="VQC29" s="255"/>
      <c r="VQD29" s="255"/>
      <c r="VQE29" s="255"/>
      <c r="VQF29" s="255"/>
      <c r="VQG29" s="255"/>
      <c r="VQH29" s="255"/>
      <c r="VQI29" s="255"/>
      <c r="VQJ29" s="255"/>
      <c r="VQK29" s="255"/>
      <c r="VQL29" s="255"/>
      <c r="VQM29" s="255"/>
      <c r="VQN29" s="255"/>
      <c r="VQO29" s="255"/>
      <c r="VQP29" s="255"/>
      <c r="VQQ29" s="255"/>
      <c r="VQR29" s="255"/>
      <c r="VQS29" s="255"/>
      <c r="VQT29" s="255"/>
      <c r="VQU29" s="255"/>
      <c r="VQV29" s="255"/>
      <c r="VQW29" s="255"/>
      <c r="VQX29" s="255"/>
      <c r="VQY29" s="255"/>
      <c r="VQZ29" s="255"/>
      <c r="VRA29" s="255"/>
      <c r="VRB29" s="255"/>
      <c r="VRC29" s="255"/>
      <c r="VRD29" s="255"/>
      <c r="VRE29" s="255"/>
      <c r="VRF29" s="255"/>
      <c r="VRG29" s="255"/>
      <c r="VRH29" s="255"/>
      <c r="VRI29" s="255"/>
      <c r="VRJ29" s="255"/>
      <c r="VRK29" s="255"/>
      <c r="VRL29" s="255"/>
      <c r="VRM29" s="255"/>
      <c r="VRN29" s="255"/>
      <c r="VRO29" s="255"/>
      <c r="VRP29" s="255"/>
      <c r="VRQ29" s="255"/>
      <c r="VRR29" s="255"/>
      <c r="VRS29" s="255"/>
      <c r="VRT29" s="255"/>
      <c r="VRU29" s="255"/>
      <c r="VRV29" s="255"/>
      <c r="VRW29" s="255"/>
      <c r="VRX29" s="255"/>
      <c r="VRY29" s="255"/>
      <c r="VRZ29" s="255"/>
      <c r="VSA29" s="255"/>
      <c r="VSB29" s="255"/>
      <c r="VSC29" s="255"/>
      <c r="VSD29" s="255"/>
      <c r="VSE29" s="255"/>
      <c r="VSF29" s="255"/>
      <c r="VSG29" s="255"/>
      <c r="VSH29" s="255"/>
      <c r="VSI29" s="255"/>
      <c r="VSJ29" s="255"/>
      <c r="VSK29" s="255"/>
      <c r="VSL29" s="255"/>
      <c r="VSM29" s="255"/>
      <c r="VSN29" s="255"/>
      <c r="VSO29" s="255"/>
      <c r="VSP29" s="255"/>
      <c r="VSQ29" s="255"/>
      <c r="VSR29" s="255"/>
      <c r="VSS29" s="255"/>
      <c r="VST29" s="255"/>
      <c r="VSU29" s="255"/>
      <c r="VSV29" s="255"/>
      <c r="VSW29" s="255"/>
      <c r="VSX29" s="255"/>
      <c r="VSY29" s="255"/>
      <c r="VSZ29" s="255"/>
      <c r="VTA29" s="255"/>
      <c r="VTB29" s="255"/>
      <c r="VTC29" s="255"/>
      <c r="VTD29" s="255"/>
      <c r="VTE29" s="255"/>
      <c r="VTF29" s="255"/>
      <c r="VTG29" s="255"/>
      <c r="VTH29" s="255"/>
      <c r="VTI29" s="255"/>
      <c r="VTJ29" s="255"/>
      <c r="VTK29" s="255"/>
      <c r="VTL29" s="255"/>
      <c r="VTM29" s="255"/>
      <c r="VTN29" s="255"/>
      <c r="VTO29" s="255"/>
      <c r="VTP29" s="255"/>
      <c r="VTQ29" s="255"/>
      <c r="VTR29" s="255"/>
      <c r="VTS29" s="255"/>
      <c r="VTT29" s="255"/>
      <c r="VTU29" s="255"/>
      <c r="VTV29" s="255"/>
      <c r="VTW29" s="255"/>
      <c r="VTX29" s="255"/>
      <c r="VTY29" s="255"/>
      <c r="VTZ29" s="255"/>
      <c r="VUA29" s="255"/>
      <c r="VUB29" s="255"/>
      <c r="VUC29" s="255"/>
      <c r="VUD29" s="255"/>
      <c r="VUE29" s="255"/>
      <c r="VUF29" s="255"/>
      <c r="VUG29" s="255"/>
      <c r="VUH29" s="255"/>
      <c r="VUI29" s="255"/>
      <c r="VUJ29" s="255"/>
      <c r="VUK29" s="255"/>
      <c r="VUL29" s="255"/>
      <c r="VUM29" s="255"/>
      <c r="VUN29" s="255"/>
      <c r="VUO29" s="255"/>
      <c r="VUP29" s="255"/>
      <c r="VUQ29" s="255"/>
      <c r="VUR29" s="255"/>
      <c r="VUS29" s="255"/>
      <c r="VUT29" s="255"/>
      <c r="VUU29" s="255"/>
      <c r="VUV29" s="255"/>
      <c r="VUW29" s="255"/>
      <c r="VUX29" s="255"/>
      <c r="VUY29" s="255"/>
      <c r="VUZ29" s="255"/>
      <c r="VVA29" s="255"/>
      <c r="VVB29" s="255"/>
      <c r="VVC29" s="255"/>
      <c r="VVD29" s="255"/>
      <c r="VVE29" s="255"/>
      <c r="VVF29" s="255"/>
      <c r="VVG29" s="255"/>
      <c r="VVH29" s="255"/>
      <c r="VVI29" s="255"/>
      <c r="VVJ29" s="255"/>
      <c r="VVK29" s="255"/>
      <c r="VVL29" s="255"/>
      <c r="VVM29" s="255"/>
      <c r="VVN29" s="255"/>
      <c r="VVO29" s="255"/>
      <c r="VVP29" s="255"/>
      <c r="VVQ29" s="255"/>
      <c r="VVR29" s="255"/>
      <c r="VVS29" s="255"/>
      <c r="VVT29" s="255"/>
      <c r="VVU29" s="255"/>
      <c r="VVV29" s="255"/>
      <c r="VVW29" s="255"/>
      <c r="VVX29" s="255"/>
      <c r="VVY29" s="255"/>
      <c r="VVZ29" s="255"/>
      <c r="VWA29" s="255"/>
      <c r="VWB29" s="255"/>
      <c r="VWC29" s="255"/>
      <c r="VWD29" s="255"/>
      <c r="VWE29" s="255"/>
      <c r="VWF29" s="255"/>
      <c r="VWG29" s="255"/>
      <c r="VWH29" s="255"/>
      <c r="VWI29" s="255"/>
      <c r="VWJ29" s="255"/>
      <c r="VWK29" s="255"/>
      <c r="VWL29" s="255"/>
      <c r="VWM29" s="255"/>
      <c r="VWN29" s="255"/>
      <c r="VWO29" s="255"/>
      <c r="VWP29" s="255"/>
      <c r="VWQ29" s="255"/>
      <c r="VWR29" s="255"/>
      <c r="VWS29" s="255"/>
      <c r="VWT29" s="255"/>
      <c r="VWU29" s="255"/>
      <c r="VWV29" s="255"/>
      <c r="VWW29" s="255"/>
      <c r="VWX29" s="255"/>
      <c r="VWY29" s="255"/>
      <c r="VWZ29" s="255"/>
      <c r="VXA29" s="255"/>
      <c r="VXB29" s="255"/>
      <c r="VXC29" s="255"/>
      <c r="VXD29" s="255"/>
      <c r="VXE29" s="255"/>
      <c r="VXF29" s="255"/>
      <c r="VXG29" s="255"/>
      <c r="VXH29" s="255"/>
      <c r="VXI29" s="255"/>
      <c r="VXJ29" s="255"/>
      <c r="VXK29" s="255"/>
      <c r="VXL29" s="255"/>
      <c r="VXM29" s="255"/>
      <c r="VXN29" s="255"/>
      <c r="VXO29" s="255"/>
      <c r="VXP29" s="255"/>
      <c r="VXQ29" s="255"/>
      <c r="VXR29" s="255"/>
      <c r="VXS29" s="255"/>
      <c r="VXT29" s="255"/>
      <c r="VXU29" s="255"/>
      <c r="VXV29" s="255"/>
      <c r="VXW29" s="255"/>
      <c r="VXX29" s="255"/>
      <c r="VXY29" s="255"/>
      <c r="VXZ29" s="255"/>
      <c r="VYA29" s="255"/>
      <c r="VYB29" s="255"/>
      <c r="VYC29" s="255"/>
      <c r="VYD29" s="255"/>
      <c r="VYE29" s="255"/>
      <c r="VYF29" s="255"/>
      <c r="VYG29" s="255"/>
      <c r="VYH29" s="255"/>
      <c r="VYI29" s="255"/>
      <c r="VYJ29" s="255"/>
      <c r="VYK29" s="255"/>
      <c r="VYL29" s="255"/>
      <c r="VYM29" s="255"/>
      <c r="VYN29" s="255"/>
      <c r="VYO29" s="255"/>
      <c r="VYP29" s="255"/>
      <c r="VYQ29" s="255"/>
      <c r="VYR29" s="255"/>
      <c r="VYS29" s="255"/>
      <c r="VYT29" s="255"/>
      <c r="VYU29" s="255"/>
      <c r="VYV29" s="255"/>
      <c r="VYW29" s="255"/>
      <c r="VYX29" s="255"/>
      <c r="VYY29" s="255"/>
      <c r="VYZ29" s="255"/>
      <c r="VZA29" s="255"/>
      <c r="VZB29" s="255"/>
      <c r="VZC29" s="255"/>
      <c r="VZD29" s="255"/>
      <c r="VZE29" s="255"/>
      <c r="VZF29" s="255"/>
      <c r="VZG29" s="255"/>
      <c r="VZH29" s="255"/>
      <c r="VZI29" s="255"/>
      <c r="VZJ29" s="255"/>
      <c r="VZK29" s="255"/>
      <c r="VZL29" s="255"/>
      <c r="VZM29" s="255"/>
      <c r="VZN29" s="255"/>
      <c r="VZO29" s="255"/>
      <c r="VZP29" s="255"/>
      <c r="VZQ29" s="255"/>
      <c r="VZR29" s="255"/>
      <c r="VZS29" s="255"/>
      <c r="VZT29" s="255"/>
      <c r="VZU29" s="255"/>
      <c r="VZV29" s="255"/>
      <c r="VZW29" s="255"/>
      <c r="VZX29" s="255"/>
      <c r="VZY29" s="255"/>
      <c r="VZZ29" s="255"/>
      <c r="WAA29" s="255"/>
      <c r="WAB29" s="255"/>
      <c r="WAC29" s="255"/>
      <c r="WAD29" s="255"/>
      <c r="WAE29" s="255"/>
      <c r="WAF29" s="255"/>
      <c r="WAG29" s="255"/>
      <c r="WAH29" s="255"/>
      <c r="WAI29" s="255"/>
      <c r="WAJ29" s="255"/>
      <c r="WAK29" s="255"/>
      <c r="WAL29" s="255"/>
      <c r="WAM29" s="255"/>
      <c r="WAN29" s="255"/>
      <c r="WAO29" s="255"/>
      <c r="WAP29" s="255"/>
      <c r="WAQ29" s="255"/>
      <c r="WAR29" s="255"/>
      <c r="WAS29" s="255"/>
      <c r="WAT29" s="255"/>
      <c r="WAU29" s="255"/>
      <c r="WAV29" s="255"/>
      <c r="WAW29" s="255"/>
      <c r="WAX29" s="255"/>
      <c r="WAY29" s="255"/>
      <c r="WAZ29" s="255"/>
      <c r="WBA29" s="255"/>
      <c r="WBB29" s="255"/>
      <c r="WBC29" s="255"/>
      <c r="WBD29" s="255"/>
      <c r="WBE29" s="255"/>
      <c r="WBF29" s="255"/>
      <c r="WBG29" s="255"/>
      <c r="WBH29" s="255"/>
      <c r="WBI29" s="255"/>
      <c r="WBJ29" s="255"/>
      <c r="WBK29" s="255"/>
      <c r="WBL29" s="255"/>
      <c r="WBM29" s="255"/>
      <c r="WBN29" s="255"/>
      <c r="WBO29" s="255"/>
      <c r="WBP29" s="255"/>
      <c r="WBQ29" s="255"/>
      <c r="WBR29" s="255"/>
      <c r="WBS29" s="255"/>
      <c r="WBT29" s="255"/>
      <c r="WBU29" s="255"/>
      <c r="WBV29" s="255"/>
      <c r="WBW29" s="255"/>
      <c r="WBX29" s="255"/>
      <c r="WBY29" s="255"/>
      <c r="WBZ29" s="255"/>
      <c r="WCA29" s="255"/>
      <c r="WCB29" s="255"/>
      <c r="WCC29" s="255"/>
      <c r="WCD29" s="255"/>
      <c r="WCE29" s="255"/>
      <c r="WCF29" s="255"/>
      <c r="WCG29" s="255"/>
      <c r="WCH29" s="255"/>
      <c r="WCI29" s="255"/>
      <c r="WCJ29" s="255"/>
      <c r="WCK29" s="255"/>
      <c r="WCL29" s="255"/>
      <c r="WCM29" s="255"/>
      <c r="WCN29" s="255"/>
      <c r="WCO29" s="255"/>
      <c r="WCP29" s="255"/>
      <c r="WCQ29" s="255"/>
      <c r="WCR29" s="255"/>
      <c r="WCS29" s="255"/>
      <c r="WCT29" s="255"/>
      <c r="WCU29" s="255"/>
      <c r="WCV29" s="255"/>
      <c r="WCW29" s="255"/>
      <c r="WCX29" s="255"/>
      <c r="WCY29" s="255"/>
      <c r="WCZ29" s="255"/>
      <c r="WDA29" s="255"/>
      <c r="WDB29" s="255"/>
      <c r="WDC29" s="255"/>
      <c r="WDD29" s="255"/>
      <c r="WDE29" s="255"/>
      <c r="WDF29" s="255"/>
      <c r="WDG29" s="255"/>
      <c r="WDH29" s="255"/>
      <c r="WDI29" s="255"/>
      <c r="WDJ29" s="255"/>
      <c r="WDK29" s="255"/>
      <c r="WDL29" s="255"/>
      <c r="WDM29" s="255"/>
      <c r="WDN29" s="255"/>
      <c r="WDO29" s="255"/>
      <c r="WDP29" s="255"/>
      <c r="WDQ29" s="255"/>
      <c r="WDR29" s="255"/>
      <c r="WDS29" s="255"/>
      <c r="WDT29" s="255"/>
      <c r="WDU29" s="255"/>
      <c r="WDV29" s="255"/>
      <c r="WDW29" s="255"/>
      <c r="WDX29" s="255"/>
      <c r="WDY29" s="255"/>
      <c r="WDZ29" s="255"/>
      <c r="WEA29" s="255"/>
      <c r="WEB29" s="255"/>
      <c r="WEC29" s="255"/>
      <c r="WED29" s="255"/>
      <c r="WEE29" s="255"/>
      <c r="WEF29" s="255"/>
      <c r="WEG29" s="255"/>
      <c r="WEH29" s="255"/>
      <c r="WEI29" s="255"/>
      <c r="WEJ29" s="255"/>
      <c r="WEK29" s="255"/>
      <c r="WEL29" s="255"/>
      <c r="WEM29" s="255"/>
      <c r="WEN29" s="255"/>
      <c r="WEO29" s="255"/>
      <c r="WEP29" s="255"/>
      <c r="WEQ29" s="255"/>
      <c r="WER29" s="255"/>
      <c r="WES29" s="255"/>
      <c r="WET29" s="255"/>
      <c r="WEU29" s="255"/>
      <c r="WEV29" s="255"/>
      <c r="WEW29" s="255"/>
      <c r="WEX29" s="255"/>
      <c r="WEY29" s="255"/>
      <c r="WEZ29" s="255"/>
      <c r="WFA29" s="255"/>
      <c r="WFB29" s="255"/>
      <c r="WFC29" s="255"/>
      <c r="WFD29" s="255"/>
      <c r="WFE29" s="255"/>
      <c r="WFF29" s="255"/>
      <c r="WFG29" s="255"/>
      <c r="WFH29" s="255"/>
      <c r="WFI29" s="255"/>
      <c r="WFJ29" s="255"/>
      <c r="WFK29" s="255"/>
      <c r="WFL29" s="255"/>
      <c r="WFM29" s="255"/>
      <c r="WFN29" s="255"/>
      <c r="WFO29" s="255"/>
      <c r="WFP29" s="255"/>
      <c r="WFQ29" s="255"/>
      <c r="WFR29" s="255"/>
      <c r="WFS29" s="255"/>
      <c r="WFT29" s="255"/>
      <c r="WFU29" s="255"/>
      <c r="WFV29" s="255"/>
      <c r="WFW29" s="255"/>
      <c r="WFX29" s="255"/>
      <c r="WFY29" s="255"/>
      <c r="WFZ29" s="255"/>
      <c r="WGA29" s="255"/>
      <c r="WGB29" s="255"/>
      <c r="WGC29" s="255"/>
      <c r="WGD29" s="255"/>
      <c r="WGE29" s="255"/>
      <c r="WGF29" s="255"/>
      <c r="WGG29" s="255"/>
      <c r="WGH29" s="255"/>
      <c r="WGI29" s="255"/>
      <c r="WGJ29" s="255"/>
      <c r="WGK29" s="255"/>
      <c r="WGL29" s="255"/>
      <c r="WGM29" s="255"/>
      <c r="WGN29" s="255"/>
      <c r="WGO29" s="255"/>
      <c r="WGP29" s="255"/>
      <c r="WGQ29" s="255"/>
      <c r="WGR29" s="255"/>
      <c r="WGS29" s="255"/>
      <c r="WGT29" s="255"/>
      <c r="WGU29" s="255"/>
      <c r="WGV29" s="255"/>
      <c r="WGW29" s="255"/>
      <c r="WGX29" s="255"/>
      <c r="WGY29" s="255"/>
      <c r="WGZ29" s="255"/>
      <c r="WHA29" s="255"/>
      <c r="WHB29" s="255"/>
      <c r="WHC29" s="255"/>
      <c r="WHD29" s="255"/>
      <c r="WHE29" s="255"/>
      <c r="WHF29" s="255"/>
      <c r="WHG29" s="255"/>
      <c r="WHH29" s="255"/>
      <c r="WHI29" s="255"/>
      <c r="WHJ29" s="255"/>
      <c r="WHK29" s="255"/>
      <c r="WHL29" s="255"/>
      <c r="WHM29" s="255"/>
      <c r="WHN29" s="255"/>
      <c r="WHO29" s="255"/>
      <c r="WHP29" s="255"/>
      <c r="WHQ29" s="255"/>
      <c r="WHR29" s="255"/>
      <c r="WHS29" s="255"/>
      <c r="WHT29" s="255"/>
      <c r="WHU29" s="255"/>
      <c r="WHV29" s="255"/>
      <c r="WHW29" s="255"/>
      <c r="WHX29" s="255"/>
      <c r="WHY29" s="255"/>
      <c r="WHZ29" s="255"/>
      <c r="WIA29" s="255"/>
      <c r="WIB29" s="255"/>
      <c r="WIC29" s="255"/>
      <c r="WID29" s="255"/>
      <c r="WIE29" s="255"/>
      <c r="WIF29" s="255"/>
      <c r="WIG29" s="255"/>
      <c r="WIH29" s="255"/>
      <c r="WII29" s="255"/>
      <c r="WIJ29" s="255"/>
      <c r="WIK29" s="255"/>
      <c r="WIL29" s="255"/>
      <c r="WIM29" s="255"/>
      <c r="WIN29" s="255"/>
      <c r="WIO29" s="255"/>
      <c r="WIP29" s="255"/>
      <c r="WIQ29" s="255"/>
      <c r="WIR29" s="255"/>
      <c r="WIS29" s="255"/>
      <c r="WIT29" s="255"/>
      <c r="WIU29" s="255"/>
      <c r="WIV29" s="255"/>
      <c r="WIW29" s="255"/>
      <c r="WIX29" s="255"/>
      <c r="WIY29" s="255"/>
      <c r="WIZ29" s="255"/>
      <c r="WJA29" s="255"/>
      <c r="WJB29" s="255"/>
      <c r="WJC29" s="255"/>
      <c r="WJD29" s="255"/>
      <c r="WJE29" s="255"/>
      <c r="WJF29" s="255"/>
      <c r="WJG29" s="255"/>
      <c r="WJH29" s="255"/>
      <c r="WJI29" s="255"/>
      <c r="WJJ29" s="255"/>
      <c r="WJK29" s="255"/>
      <c r="WJL29" s="255"/>
      <c r="WJM29" s="255"/>
      <c r="WJN29" s="255"/>
      <c r="WJO29" s="255"/>
      <c r="WJP29" s="255"/>
      <c r="WJQ29" s="255"/>
      <c r="WJR29" s="255"/>
      <c r="WJS29" s="255"/>
      <c r="WJT29" s="255"/>
      <c r="WJU29" s="255"/>
      <c r="WJV29" s="255"/>
      <c r="WJW29" s="255"/>
      <c r="WJX29" s="255"/>
      <c r="WJY29" s="255"/>
      <c r="WJZ29" s="255"/>
      <c r="WKA29" s="255"/>
      <c r="WKB29" s="255"/>
      <c r="WKC29" s="255"/>
      <c r="WKD29" s="255"/>
      <c r="WKE29" s="255"/>
      <c r="WKF29" s="255"/>
      <c r="WKG29" s="255"/>
      <c r="WKH29" s="255"/>
      <c r="WKI29" s="255"/>
      <c r="WKJ29" s="255"/>
      <c r="WKK29" s="255"/>
      <c r="WKL29" s="255"/>
      <c r="WKM29" s="255"/>
      <c r="WKN29" s="255"/>
      <c r="WKO29" s="255"/>
      <c r="WKP29" s="255"/>
      <c r="WKQ29" s="255"/>
      <c r="WKR29" s="255"/>
      <c r="WKS29" s="255"/>
      <c r="WKT29" s="255"/>
      <c r="WKU29" s="255"/>
      <c r="WKV29" s="255"/>
      <c r="WKW29" s="255"/>
      <c r="WKX29" s="255"/>
      <c r="WKY29" s="255"/>
      <c r="WKZ29" s="255"/>
      <c r="WLA29" s="255"/>
      <c r="WLB29" s="255"/>
      <c r="WLC29" s="255"/>
      <c r="WLD29" s="255"/>
      <c r="WLE29" s="255"/>
      <c r="WLF29" s="255"/>
      <c r="WLG29" s="255"/>
      <c r="WLH29" s="255"/>
      <c r="WLI29" s="255"/>
      <c r="WLJ29" s="255"/>
      <c r="WLK29" s="255"/>
      <c r="WLL29" s="255"/>
      <c r="WLM29" s="255"/>
      <c r="WLN29" s="255"/>
      <c r="WLO29" s="255"/>
      <c r="WLP29" s="255"/>
      <c r="WLQ29" s="255"/>
      <c r="WLR29" s="255"/>
      <c r="WLS29" s="255"/>
      <c r="WLT29" s="255"/>
      <c r="WLU29" s="255"/>
      <c r="WLV29" s="255"/>
      <c r="WLW29" s="255"/>
      <c r="WLX29" s="255"/>
      <c r="WLY29" s="255"/>
      <c r="WLZ29" s="255"/>
      <c r="WMA29" s="255"/>
      <c r="WMB29" s="255"/>
      <c r="WMC29" s="255"/>
      <c r="WMD29" s="255"/>
      <c r="WME29" s="255"/>
      <c r="WMF29" s="255"/>
      <c r="WMG29" s="255"/>
      <c r="WMH29" s="255"/>
      <c r="WMI29" s="255"/>
      <c r="WMJ29" s="255"/>
      <c r="WMK29" s="255"/>
      <c r="WML29" s="255"/>
      <c r="WMM29" s="255"/>
      <c r="WMN29" s="255"/>
      <c r="WMO29" s="255"/>
      <c r="WMP29" s="255"/>
      <c r="WMQ29" s="255"/>
      <c r="WMR29" s="255"/>
      <c r="WMS29" s="255"/>
      <c r="WMT29" s="255"/>
      <c r="WMU29" s="255"/>
      <c r="WMV29" s="255"/>
      <c r="WMW29" s="255"/>
      <c r="WMX29" s="255"/>
      <c r="WMY29" s="255"/>
      <c r="WMZ29" s="255"/>
      <c r="WNA29" s="255"/>
      <c r="WNB29" s="255"/>
      <c r="WNC29" s="255"/>
      <c r="WND29" s="255"/>
      <c r="WNE29" s="255"/>
      <c r="WNF29" s="255"/>
      <c r="WNG29" s="255"/>
      <c r="WNH29" s="255"/>
      <c r="WNI29" s="255"/>
      <c r="WNJ29" s="255"/>
      <c r="WNK29" s="255"/>
      <c r="WNL29" s="255"/>
      <c r="WNM29" s="255"/>
      <c r="WNN29" s="255"/>
      <c r="WNO29" s="255"/>
      <c r="WNP29" s="255"/>
      <c r="WNQ29" s="255"/>
      <c r="WNR29" s="255"/>
      <c r="WNS29" s="255"/>
      <c r="WNT29" s="255"/>
      <c r="WNU29" s="255"/>
      <c r="WNV29" s="255"/>
      <c r="WNW29" s="255"/>
      <c r="WNX29" s="255"/>
      <c r="WNY29" s="255"/>
      <c r="WNZ29" s="255"/>
      <c r="WOA29" s="255"/>
      <c r="WOB29" s="255"/>
      <c r="WOC29" s="255"/>
      <c r="WOD29" s="255"/>
      <c r="WOE29" s="255"/>
      <c r="WOF29" s="255"/>
      <c r="WOG29" s="255"/>
      <c r="WOH29" s="255"/>
      <c r="WOI29" s="255"/>
      <c r="WOJ29" s="255"/>
      <c r="WOK29" s="255"/>
      <c r="WOL29" s="255"/>
      <c r="WOM29" s="255"/>
      <c r="WON29" s="255"/>
      <c r="WOO29" s="255"/>
      <c r="WOP29" s="255"/>
      <c r="WOQ29" s="255"/>
      <c r="WOR29" s="255"/>
      <c r="WOS29" s="255"/>
      <c r="WOT29" s="255"/>
      <c r="WOU29" s="255"/>
      <c r="WOV29" s="255"/>
      <c r="WOW29" s="255"/>
      <c r="WOX29" s="255"/>
      <c r="WOY29" s="255"/>
      <c r="WOZ29" s="255"/>
      <c r="WPA29" s="255"/>
      <c r="WPB29" s="255"/>
      <c r="WPC29" s="255"/>
      <c r="WPD29" s="255"/>
      <c r="WPE29" s="255"/>
      <c r="WPF29" s="255"/>
      <c r="WPG29" s="255"/>
      <c r="WPH29" s="255"/>
      <c r="WPI29" s="255"/>
      <c r="WPJ29" s="255"/>
      <c r="WPK29" s="255"/>
      <c r="WPL29" s="255"/>
      <c r="WPM29" s="255"/>
      <c r="WPN29" s="255"/>
      <c r="WPO29" s="255"/>
      <c r="WPP29" s="255"/>
      <c r="WPQ29" s="255"/>
      <c r="WPR29" s="255"/>
      <c r="WPS29" s="255"/>
      <c r="WPT29" s="255"/>
      <c r="WPU29" s="255"/>
      <c r="WPV29" s="255"/>
      <c r="WPW29" s="255"/>
      <c r="WPX29" s="255"/>
      <c r="WPY29" s="255"/>
      <c r="WPZ29" s="255"/>
      <c r="WQA29" s="255"/>
      <c r="WQB29" s="255"/>
      <c r="WQC29" s="255"/>
      <c r="WQD29" s="255"/>
      <c r="WQE29" s="255"/>
      <c r="WQF29" s="255"/>
      <c r="WQG29" s="255"/>
      <c r="WQH29" s="255"/>
      <c r="WQI29" s="255"/>
      <c r="WQJ29" s="255"/>
      <c r="WQK29" s="255"/>
      <c r="WQL29" s="255"/>
      <c r="WQM29" s="255"/>
      <c r="WQN29" s="255"/>
      <c r="WQO29" s="255"/>
      <c r="WQP29" s="255"/>
      <c r="WQQ29" s="255"/>
      <c r="WQR29" s="255"/>
      <c r="WQS29" s="255"/>
      <c r="WQT29" s="255"/>
      <c r="WQU29" s="255"/>
      <c r="WQV29" s="255"/>
      <c r="WQW29" s="255"/>
      <c r="WQX29" s="255"/>
      <c r="WQY29" s="255"/>
      <c r="WQZ29" s="255"/>
      <c r="WRA29" s="255"/>
      <c r="WRB29" s="255"/>
      <c r="WRC29" s="255"/>
      <c r="WRD29" s="255"/>
      <c r="WRE29" s="255"/>
      <c r="WRF29" s="255"/>
      <c r="WRG29" s="255"/>
      <c r="WRH29" s="255"/>
      <c r="WRI29" s="255"/>
      <c r="WRJ29" s="255"/>
      <c r="WRK29" s="255"/>
      <c r="WRL29" s="255"/>
      <c r="WRM29" s="255"/>
      <c r="WRN29" s="255"/>
      <c r="WRO29" s="255"/>
      <c r="WRP29" s="255"/>
      <c r="WRQ29" s="255"/>
      <c r="WRR29" s="255"/>
      <c r="WRS29" s="255"/>
      <c r="WRT29" s="255"/>
      <c r="WRU29" s="255"/>
      <c r="WRV29" s="255"/>
      <c r="WRW29" s="255"/>
      <c r="WRX29" s="255"/>
      <c r="WRY29" s="255"/>
      <c r="WRZ29" s="255"/>
      <c r="WSA29" s="255"/>
      <c r="WSB29" s="255"/>
      <c r="WSC29" s="255"/>
      <c r="WSD29" s="255"/>
      <c r="WSE29" s="255"/>
      <c r="WSF29" s="255"/>
      <c r="WSG29" s="255"/>
      <c r="WSH29" s="255"/>
      <c r="WSI29" s="255"/>
      <c r="WSJ29" s="255"/>
      <c r="WSK29" s="255"/>
      <c r="WSL29" s="255"/>
      <c r="WSM29" s="255"/>
      <c r="WSN29" s="255"/>
      <c r="WSO29" s="255"/>
      <c r="WSP29" s="255"/>
      <c r="WSQ29" s="255"/>
      <c r="WSR29" s="255"/>
      <c r="WSS29" s="255"/>
      <c r="WST29" s="255"/>
      <c r="WSU29" s="255"/>
      <c r="WSV29" s="255"/>
      <c r="WSW29" s="255"/>
      <c r="WSX29" s="255"/>
      <c r="WSY29" s="255"/>
      <c r="WSZ29" s="255"/>
      <c r="WTA29" s="255"/>
      <c r="WTB29" s="255"/>
      <c r="WTC29" s="255"/>
      <c r="WTD29" s="255"/>
      <c r="WTE29" s="255"/>
      <c r="WTF29" s="255"/>
      <c r="WTG29" s="255"/>
      <c r="WTH29" s="255"/>
      <c r="WTI29" s="255"/>
      <c r="WTJ29" s="255"/>
      <c r="WTK29" s="255"/>
      <c r="WTL29" s="255"/>
      <c r="WTM29" s="255"/>
      <c r="WTN29" s="255"/>
      <c r="WTO29" s="255"/>
      <c r="WTP29" s="255"/>
      <c r="WTQ29" s="255"/>
      <c r="WTR29" s="255"/>
      <c r="WTS29" s="255"/>
      <c r="WTT29" s="255"/>
      <c r="WTU29" s="255"/>
      <c r="WTV29" s="255"/>
      <c r="WTW29" s="255"/>
      <c r="WTX29" s="255"/>
      <c r="WTY29" s="255"/>
      <c r="WTZ29" s="255"/>
      <c r="WUA29" s="255"/>
      <c r="WUB29" s="255"/>
      <c r="WUC29" s="255"/>
      <c r="WUD29" s="255"/>
      <c r="WUE29" s="255"/>
      <c r="WUF29" s="255"/>
      <c r="WUG29" s="255"/>
      <c r="WUH29" s="255"/>
      <c r="WUI29" s="255"/>
      <c r="WUJ29" s="255"/>
      <c r="WUK29" s="255"/>
      <c r="WUL29" s="255"/>
      <c r="WUM29" s="255"/>
      <c r="WUN29" s="255"/>
      <c r="WUO29" s="255"/>
      <c r="WUP29" s="255"/>
      <c r="WUQ29" s="255"/>
      <c r="WUR29" s="255"/>
      <c r="WUS29" s="255"/>
      <c r="WUT29" s="255"/>
      <c r="WUU29" s="255"/>
      <c r="WUV29" s="255"/>
      <c r="WUW29" s="255"/>
      <c r="WUX29" s="255"/>
      <c r="WUY29" s="255"/>
      <c r="WUZ29" s="255"/>
      <c r="WVA29" s="255"/>
      <c r="WVB29" s="255"/>
      <c r="WVC29" s="255"/>
      <c r="WVD29" s="255"/>
      <c r="WVE29" s="255"/>
      <c r="WVF29" s="255"/>
      <c r="WVG29" s="255"/>
      <c r="WVH29" s="255"/>
      <c r="WVI29" s="255"/>
      <c r="WVJ29" s="255"/>
      <c r="WVK29" s="255"/>
      <c r="WVL29" s="255"/>
      <c r="WVM29" s="255"/>
      <c r="WVN29" s="255"/>
      <c r="WVO29" s="255"/>
      <c r="WVP29" s="255"/>
      <c r="WVQ29" s="255"/>
      <c r="WVR29" s="255"/>
      <c r="WVS29" s="255"/>
      <c r="WVT29" s="255"/>
      <c r="WVU29" s="255"/>
      <c r="WVV29" s="255"/>
      <c r="WVW29" s="255"/>
      <c r="WVX29" s="255"/>
      <c r="WVY29" s="255"/>
      <c r="WVZ29" s="255"/>
      <c r="WWA29" s="255"/>
      <c r="WWB29" s="255"/>
      <c r="WWC29" s="255"/>
      <c r="WWD29" s="255"/>
      <c r="WWE29" s="255"/>
      <c r="WWF29" s="255"/>
      <c r="WWG29" s="255"/>
      <c r="WWH29" s="255"/>
      <c r="WWI29" s="255"/>
      <c r="WWJ29" s="255"/>
      <c r="WWK29" s="255"/>
      <c r="WWL29" s="255"/>
      <c r="WWM29" s="255"/>
      <c r="WWN29" s="255"/>
      <c r="WWO29" s="255"/>
      <c r="WWP29" s="255"/>
      <c r="WWQ29" s="255"/>
      <c r="WWR29" s="255"/>
      <c r="WWS29" s="255"/>
      <c r="WWT29" s="255"/>
      <c r="WWU29" s="255"/>
      <c r="WWV29" s="255"/>
      <c r="WWW29" s="255"/>
      <c r="WWX29" s="255"/>
      <c r="WWY29" s="255"/>
      <c r="WWZ29" s="255"/>
      <c r="WXA29" s="255"/>
      <c r="WXB29" s="255"/>
      <c r="WXC29" s="255"/>
      <c r="WXD29" s="255"/>
      <c r="WXE29" s="255"/>
      <c r="WXF29" s="255"/>
      <c r="WXG29" s="255"/>
      <c r="WXH29" s="255"/>
      <c r="WXI29" s="255"/>
      <c r="WXJ29" s="255"/>
      <c r="WXK29" s="255"/>
      <c r="WXL29" s="255"/>
      <c r="WXM29" s="255"/>
      <c r="WXN29" s="255"/>
      <c r="WXO29" s="255"/>
      <c r="WXP29" s="255"/>
      <c r="WXQ29" s="255"/>
      <c r="WXR29" s="255"/>
      <c r="WXS29" s="255"/>
      <c r="WXT29" s="255"/>
      <c r="WXU29" s="255"/>
      <c r="WXV29" s="255"/>
      <c r="WXW29" s="255"/>
      <c r="WXX29" s="255"/>
      <c r="WXY29" s="255"/>
      <c r="WXZ29" s="255"/>
      <c r="WYA29" s="255"/>
      <c r="WYB29" s="255"/>
      <c r="WYC29" s="255"/>
      <c r="WYD29" s="255"/>
      <c r="WYE29" s="255"/>
      <c r="WYF29" s="255"/>
      <c r="WYG29" s="255"/>
      <c r="WYH29" s="255"/>
      <c r="WYI29" s="255"/>
      <c r="WYJ29" s="255"/>
      <c r="WYK29" s="255"/>
      <c r="WYL29" s="255"/>
      <c r="WYM29" s="255"/>
      <c r="WYN29" s="255"/>
      <c r="WYO29" s="255"/>
      <c r="WYP29" s="255"/>
      <c r="WYQ29" s="255"/>
      <c r="WYR29" s="255"/>
      <c r="WYS29" s="255"/>
      <c r="WYT29" s="255"/>
      <c r="WYU29" s="255"/>
      <c r="WYV29" s="255"/>
      <c r="WYW29" s="255"/>
      <c r="WYX29" s="255"/>
      <c r="WYY29" s="255"/>
      <c r="WYZ29" s="255"/>
      <c r="WZA29" s="255"/>
      <c r="WZB29" s="255"/>
      <c r="WZC29" s="255"/>
      <c r="WZD29" s="255"/>
      <c r="WZE29" s="255"/>
      <c r="WZF29" s="255"/>
      <c r="WZG29" s="255"/>
      <c r="WZH29" s="255"/>
      <c r="WZI29" s="255"/>
      <c r="WZJ29" s="255"/>
      <c r="WZK29" s="255"/>
      <c r="WZL29" s="255"/>
      <c r="WZM29" s="255"/>
      <c r="WZN29" s="255"/>
      <c r="WZO29" s="255"/>
      <c r="WZP29" s="255"/>
      <c r="WZQ29" s="255"/>
      <c r="WZR29" s="255"/>
      <c r="WZS29" s="255"/>
      <c r="WZT29" s="255"/>
      <c r="WZU29" s="255"/>
      <c r="WZV29" s="255"/>
      <c r="WZW29" s="255"/>
      <c r="WZX29" s="255"/>
      <c r="WZY29" s="255"/>
      <c r="WZZ29" s="255"/>
      <c r="XAA29" s="255"/>
      <c r="XAB29" s="255"/>
      <c r="XAC29" s="255"/>
      <c r="XAD29" s="255"/>
      <c r="XAE29" s="255"/>
      <c r="XAF29" s="255"/>
      <c r="XAG29" s="255"/>
      <c r="XAH29" s="255"/>
      <c r="XAI29" s="255"/>
      <c r="XAJ29" s="255"/>
      <c r="XAK29" s="255"/>
      <c r="XAL29" s="255"/>
      <c r="XAM29" s="255"/>
      <c r="XAN29" s="255"/>
      <c r="XAO29" s="255"/>
      <c r="XAP29" s="255"/>
      <c r="XAQ29" s="255"/>
      <c r="XAR29" s="255"/>
      <c r="XAS29" s="255"/>
      <c r="XAT29" s="255"/>
      <c r="XAU29" s="255"/>
      <c r="XAV29" s="255"/>
      <c r="XAW29" s="255"/>
      <c r="XAX29" s="255"/>
      <c r="XAY29" s="255"/>
      <c r="XAZ29" s="255"/>
      <c r="XBA29" s="255"/>
      <c r="XBB29" s="255"/>
      <c r="XBC29" s="255"/>
      <c r="XBD29" s="255"/>
      <c r="XBE29" s="255"/>
      <c r="XBF29" s="255"/>
      <c r="XBG29" s="255"/>
      <c r="XBH29" s="255"/>
      <c r="XBI29" s="255"/>
      <c r="XBJ29" s="255"/>
      <c r="XBK29" s="255"/>
      <c r="XBL29" s="255"/>
      <c r="XBM29" s="255"/>
      <c r="XBN29" s="255"/>
      <c r="XBO29" s="255"/>
      <c r="XBP29" s="255"/>
      <c r="XBQ29" s="255"/>
      <c r="XBR29" s="255"/>
      <c r="XBS29" s="255"/>
      <c r="XBT29" s="255"/>
      <c r="XBU29" s="255"/>
      <c r="XBV29" s="255"/>
      <c r="XBW29" s="255"/>
      <c r="XBX29" s="255"/>
      <c r="XBY29" s="255"/>
      <c r="XBZ29" s="255"/>
      <c r="XCA29" s="255"/>
      <c r="XCB29" s="255"/>
      <c r="XCC29" s="255"/>
      <c r="XCD29" s="255"/>
      <c r="XCE29" s="255"/>
      <c r="XCF29" s="255"/>
      <c r="XCG29" s="255"/>
      <c r="XCH29" s="255"/>
      <c r="XCI29" s="255"/>
      <c r="XCJ29" s="255"/>
      <c r="XCK29" s="255"/>
      <c r="XCL29" s="255"/>
      <c r="XCM29" s="255"/>
      <c r="XCN29" s="255"/>
      <c r="XCO29" s="255"/>
      <c r="XCP29" s="255"/>
      <c r="XCQ29" s="255"/>
      <c r="XCR29" s="255"/>
      <c r="XCS29" s="255"/>
      <c r="XCT29" s="255"/>
      <c r="XCU29" s="255"/>
      <c r="XCV29" s="255"/>
      <c r="XCW29" s="255"/>
      <c r="XCX29" s="255"/>
      <c r="XCY29" s="255"/>
      <c r="XCZ29" s="255"/>
      <c r="XDA29" s="255"/>
      <c r="XDB29" s="255"/>
      <c r="XDC29" s="255"/>
      <c r="XDD29" s="255"/>
      <c r="XDE29" s="255"/>
      <c r="XDF29" s="255"/>
      <c r="XDG29" s="255"/>
      <c r="XDH29" s="255"/>
      <c r="XDI29" s="255"/>
      <c r="XDJ29" s="255"/>
      <c r="XDK29" s="255"/>
      <c r="XDL29" s="255"/>
      <c r="XDM29" s="255"/>
      <c r="XDN29" s="255"/>
      <c r="XDO29" s="255"/>
      <c r="XDP29" s="255"/>
      <c r="XDQ29" s="255"/>
      <c r="XDR29" s="255"/>
      <c r="XDS29" s="255"/>
      <c r="XDT29" s="255"/>
      <c r="XDU29" s="255"/>
      <c r="XDV29" s="255"/>
      <c r="XDW29" s="255"/>
      <c r="XDX29" s="255"/>
      <c r="XDY29" s="255"/>
      <c r="XDZ29" s="255"/>
      <c r="XEA29" s="255"/>
      <c r="XEB29" s="255"/>
      <c r="XEC29" s="255"/>
      <c r="XED29" s="255"/>
      <c r="XEE29" s="255"/>
      <c r="XEF29" s="255"/>
      <c r="XEG29" s="255"/>
      <c r="XEH29" s="255"/>
      <c r="XEI29" s="255"/>
      <c r="XEJ29" s="255"/>
      <c r="XEK29" s="255"/>
      <c r="XEL29" s="255"/>
      <c r="XEM29" s="255"/>
      <c r="XEN29" s="255"/>
      <c r="XEO29" s="255"/>
      <c r="XEP29" s="255"/>
      <c r="XEQ29" s="255"/>
      <c r="XER29" s="255"/>
      <c r="XES29" s="255"/>
      <c r="XET29" s="255"/>
      <c r="XEU29" s="255"/>
      <c r="XEV29" s="255"/>
      <c r="XEW29" s="255"/>
      <c r="XEX29" s="255"/>
      <c r="XEY29" s="255"/>
      <c r="XEZ29" s="255"/>
      <c r="XFA29" s="255"/>
      <c r="XFB29" s="255"/>
      <c r="XFC29" s="255"/>
      <c r="XFD29" s="255"/>
    </row>
    <row r="30" spans="1:16384" s="255" customFormat="1" ht="45" customHeight="1" thickBot="1" x14ac:dyDescent="0.45">
      <c r="A30" s="289">
        <v>3</v>
      </c>
      <c r="B30" s="227"/>
      <c r="C30" s="228"/>
      <c r="D30" s="228"/>
      <c r="E30" s="228"/>
      <c r="F30" s="245"/>
    </row>
    <row r="31" spans="1:16384" s="236" customFormat="1" ht="14.25" customHeight="1" x14ac:dyDescent="0.4">
      <c r="A31" s="262"/>
      <c r="B31" s="179" t="s">
        <v>1971</v>
      </c>
      <c r="C31" s="180" t="s">
        <v>2001</v>
      </c>
      <c r="D31" s="180" t="s">
        <v>1987</v>
      </c>
      <c r="E31" s="180" t="s">
        <v>1993</v>
      </c>
      <c r="F31" s="247" t="s">
        <v>1995</v>
      </c>
    </row>
    <row r="32" spans="1:16384" s="236" customFormat="1" ht="150.75" customHeight="1" x14ac:dyDescent="0.35">
      <c r="A32" s="456" t="s">
        <v>142</v>
      </c>
      <c r="B32" s="163" t="s">
        <v>2287</v>
      </c>
      <c r="C32" s="182" t="s">
        <v>2288</v>
      </c>
      <c r="D32" s="182" t="s">
        <v>2289</v>
      </c>
      <c r="E32" s="182" t="s">
        <v>2290</v>
      </c>
      <c r="F32" s="271" t="s">
        <v>2291</v>
      </c>
    </row>
    <row r="33" spans="1:6" s="236" customFormat="1" ht="9" customHeight="1" thickBot="1" x14ac:dyDescent="0.4">
      <c r="A33" s="457"/>
      <c r="B33" s="263"/>
      <c r="C33" s="264"/>
      <c r="D33" s="264"/>
      <c r="E33" s="264"/>
      <c r="F33" s="272"/>
    </row>
    <row r="34" spans="1:6" ht="13.15" thickTop="1" x14ac:dyDescent="0.35"/>
  </sheetData>
  <sheetProtection sheet="1" objects="1" scenarios="1"/>
  <mergeCells count="25">
    <mergeCell ref="A32:A33"/>
    <mergeCell ref="A6:A7"/>
    <mergeCell ref="A12:A14"/>
    <mergeCell ref="F6:F7"/>
    <mergeCell ref="B12:B14"/>
    <mergeCell ref="C12:C14"/>
    <mergeCell ref="D12:D14"/>
    <mergeCell ref="E12:E14"/>
    <mergeCell ref="F12:F14"/>
    <mergeCell ref="B6:B7"/>
    <mergeCell ref="C6:C7"/>
    <mergeCell ref="D6:D7"/>
    <mergeCell ref="E6:E7"/>
    <mergeCell ref="F19:F20"/>
    <mergeCell ref="A25:A27"/>
    <mergeCell ref="C25:C27"/>
    <mergeCell ref="B25:B27"/>
    <mergeCell ref="D25:D28"/>
    <mergeCell ref="E25:E28"/>
    <mergeCell ref="F25:F28"/>
    <mergeCell ref="A19:A20"/>
    <mergeCell ref="B19:B20"/>
    <mergeCell ref="C19:C20"/>
    <mergeCell ref="D19:D20"/>
    <mergeCell ref="E19:E2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Lists2!$A$2:$A$12</xm:f>
          </x14:formula1>
          <xm:sqref>A4 A30 A23 A17 A10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F13"/>
  <sheetViews>
    <sheetView workbookViewId="0">
      <selection activeCell="N16" sqref="N16"/>
    </sheetView>
  </sheetViews>
  <sheetFormatPr defaultRowHeight="12.75" x14ac:dyDescent="0.35"/>
  <sheetData>
    <row r="1" spans="1:6" ht="13.15" thickBot="1" x14ac:dyDescent="0.4"/>
    <row r="2" spans="1:6" ht="47.25" x14ac:dyDescent="0.35">
      <c r="B2" s="474" t="s">
        <v>32</v>
      </c>
      <c r="C2" s="472" t="s">
        <v>33</v>
      </c>
      <c r="D2" s="472" t="s">
        <v>34</v>
      </c>
      <c r="E2" s="472" t="s">
        <v>35</v>
      </c>
      <c r="F2" s="125" t="s">
        <v>142</v>
      </c>
    </row>
    <row r="3" spans="1:6" ht="189.4" thickBot="1" x14ac:dyDescent="0.4">
      <c r="B3" s="475"/>
      <c r="C3" s="473"/>
      <c r="D3" s="473"/>
      <c r="E3" s="473"/>
      <c r="F3" s="126" t="s">
        <v>1976</v>
      </c>
    </row>
    <row r="4" spans="1:6" x14ac:dyDescent="0.35">
      <c r="A4" s="124" t="s">
        <v>1971</v>
      </c>
      <c r="B4" s="477" t="s">
        <v>1970</v>
      </c>
      <c r="C4" s="477" t="s">
        <v>1972</v>
      </c>
      <c r="D4" s="477" t="s">
        <v>1973</v>
      </c>
      <c r="E4" s="477" t="s">
        <v>1974</v>
      </c>
      <c r="F4" s="477" t="s">
        <v>1975</v>
      </c>
    </row>
    <row r="5" spans="1:6" x14ac:dyDescent="0.35">
      <c r="A5" s="124"/>
      <c r="B5" s="471"/>
      <c r="C5" s="471"/>
      <c r="D5" s="471"/>
      <c r="E5" s="471"/>
      <c r="F5" s="471"/>
    </row>
    <row r="6" spans="1:6" x14ac:dyDescent="0.35">
      <c r="A6" s="476"/>
      <c r="B6" s="471" t="s">
        <v>1977</v>
      </c>
      <c r="C6" s="471" t="s">
        <v>1978</v>
      </c>
      <c r="D6" s="471" t="s">
        <v>1979</v>
      </c>
      <c r="E6" s="471" t="s">
        <v>1980</v>
      </c>
      <c r="F6" s="471" t="s">
        <v>1981</v>
      </c>
    </row>
    <row r="7" spans="1:6" x14ac:dyDescent="0.35">
      <c r="A7" s="476"/>
      <c r="B7" s="471"/>
      <c r="C7" s="471"/>
      <c r="D7" s="471"/>
      <c r="E7" s="471"/>
      <c r="F7" s="478"/>
    </row>
    <row r="8" spans="1:6" x14ac:dyDescent="0.35">
      <c r="A8" s="128" t="s">
        <v>1987</v>
      </c>
      <c r="B8" s="471" t="s">
        <v>1982</v>
      </c>
      <c r="C8" s="471" t="s">
        <v>1983</v>
      </c>
      <c r="D8" s="471" t="s">
        <v>1984</v>
      </c>
      <c r="E8" s="471" t="s">
        <v>1986</v>
      </c>
      <c r="F8" s="471" t="s">
        <v>1985</v>
      </c>
    </row>
    <row r="9" spans="1:6" x14ac:dyDescent="0.35">
      <c r="B9" s="471"/>
      <c r="C9" s="471"/>
      <c r="D9" s="471"/>
      <c r="E9" s="471"/>
      <c r="F9" s="471"/>
    </row>
    <row r="10" spans="1:6" x14ac:dyDescent="0.35">
      <c r="A10" s="128" t="s">
        <v>1993</v>
      </c>
      <c r="B10" s="471" t="s">
        <v>1988</v>
      </c>
      <c r="C10" s="471" t="s">
        <v>1989</v>
      </c>
      <c r="D10" s="471" t="s">
        <v>1990</v>
      </c>
      <c r="E10" s="471" t="s">
        <v>1991</v>
      </c>
      <c r="F10" s="471" t="s">
        <v>1992</v>
      </c>
    </row>
    <row r="11" spans="1:6" x14ac:dyDescent="0.35">
      <c r="B11" s="471"/>
      <c r="C11" s="471"/>
      <c r="D11" s="471"/>
      <c r="E11" s="471"/>
      <c r="F11" s="471"/>
    </row>
    <row r="12" spans="1:6" x14ac:dyDescent="0.35">
      <c r="A12" s="129" t="s">
        <v>1995</v>
      </c>
      <c r="B12" s="471" t="s">
        <v>1994</v>
      </c>
      <c r="C12" s="471" t="s">
        <v>1996</v>
      </c>
      <c r="D12" s="471" t="s">
        <v>1997</v>
      </c>
      <c r="E12" s="471" t="s">
        <v>1998</v>
      </c>
      <c r="F12" s="471" t="s">
        <v>1999</v>
      </c>
    </row>
    <row r="13" spans="1:6" x14ac:dyDescent="0.35">
      <c r="B13" s="471"/>
      <c r="C13" s="471"/>
      <c r="D13" s="471"/>
      <c r="E13" s="471"/>
      <c r="F13" s="471"/>
    </row>
  </sheetData>
  <mergeCells count="30">
    <mergeCell ref="F12:F13"/>
    <mergeCell ref="C8:C9"/>
    <mergeCell ref="D8:D9"/>
    <mergeCell ref="E8:E9"/>
    <mergeCell ref="F8:F9"/>
    <mergeCell ref="F4:F5"/>
    <mergeCell ref="B10:B11"/>
    <mergeCell ref="C10:C11"/>
    <mergeCell ref="D10:D11"/>
    <mergeCell ref="E10:E11"/>
    <mergeCell ref="F10:F11"/>
    <mergeCell ref="F6:F7"/>
    <mergeCell ref="B8:B9"/>
    <mergeCell ref="A6:A7"/>
    <mergeCell ref="B4:B5"/>
    <mergeCell ref="C4:C5"/>
    <mergeCell ref="D4:D5"/>
    <mergeCell ref="E4:E5"/>
    <mergeCell ref="B12:B13"/>
    <mergeCell ref="C2:C3"/>
    <mergeCell ref="D2:D3"/>
    <mergeCell ref="E2:E3"/>
    <mergeCell ref="B6:B7"/>
    <mergeCell ref="C6:C7"/>
    <mergeCell ref="D6:D7"/>
    <mergeCell ref="E6:E7"/>
    <mergeCell ref="B2:B3"/>
    <mergeCell ref="C12:C13"/>
    <mergeCell ref="D12:D13"/>
    <mergeCell ref="E12:E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vt:i4>
      </vt:variant>
    </vt:vector>
  </HeadingPairs>
  <TitlesOfParts>
    <vt:vector size="26" baseType="lpstr">
      <vt:lpstr>Introduction</vt:lpstr>
      <vt:lpstr>1. Summary</vt:lpstr>
      <vt:lpstr>2. Comms &amp; Interaction needs</vt:lpstr>
      <vt:lpstr>2. Cognition &amp; Learning needs</vt:lpstr>
      <vt:lpstr>2. SEMH needs</vt:lpstr>
      <vt:lpstr>2. Physical or sensory needs</vt:lpstr>
      <vt:lpstr>2. Independence needs</vt:lpstr>
      <vt:lpstr>3. Setting readiness</vt:lpstr>
      <vt:lpstr>Descriptors original</vt:lpstr>
      <vt:lpstr>4. Home confidence rating</vt:lpstr>
      <vt:lpstr>5. Support planning</vt:lpstr>
      <vt:lpstr>6. Impact &amp; monitoring</vt:lpstr>
      <vt:lpstr>Ratings log</vt:lpstr>
      <vt:lpstr>Lists2</vt:lpstr>
      <vt:lpstr>Support prompts full</vt:lpstr>
      <vt:lpstr>0. 5-25 Summary</vt:lpstr>
      <vt:lpstr>1. 5-25 Comm and Interaction</vt:lpstr>
      <vt:lpstr>11.b Support prompts 5 - 25</vt:lpstr>
      <vt:lpstr>10.b Needs 5 - 25</vt:lpstr>
      <vt:lpstr>2. 5-25 Cognition and learning</vt:lpstr>
      <vt:lpstr>CYP needs full</vt:lpstr>
      <vt:lpstr>10.a Needs 2 - 5</vt:lpstr>
      <vt:lpstr>11.a Support prompts 2 - 5</vt:lpstr>
      <vt:lpstr>Chart colour info</vt:lpstr>
      <vt:lpstr>Data and chart</vt:lpstr>
      <vt:lpstr>'1. Summary'!Print_Area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AFraser</dc:creator>
  <cp:lastModifiedBy>Nicola Carter</cp:lastModifiedBy>
  <cp:lastPrinted>2019-10-18T10:58:30Z</cp:lastPrinted>
  <dcterms:created xsi:type="dcterms:W3CDTF">2014-09-24T10:17:41Z</dcterms:created>
  <dcterms:modified xsi:type="dcterms:W3CDTF">2021-07-12T09:44:11Z</dcterms:modified>
</cp:coreProperties>
</file>